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usz1" sheetId="1" r:id="rId4"/>
  </sheets>
</workbook>
</file>

<file path=xl/sharedStrings.xml><?xml version="1.0" encoding="utf-8"?>
<sst xmlns="http://schemas.openxmlformats.org/spreadsheetml/2006/main" uniqueCount="231">
  <si>
    <t xml:space="preserve">Koszty utrzymania dziecka w wieku szkolnym  </t>
  </si>
  <si>
    <t>UWAGA! Wypełniać wyłącznie kolumnę C oraz F</t>
  </si>
  <si>
    <t>IMIĘ:</t>
  </si>
  <si>
    <t>NAZWISKO:</t>
  </si>
  <si>
    <t>data urodzenia:</t>
  </si>
  <si>
    <t>lp.</t>
  </si>
  <si>
    <t>pozycja</t>
  </si>
  <si>
    <t>ilość</t>
  </si>
  <si>
    <t>miara</t>
  </si>
  <si>
    <t>cena jednost.</t>
  </si>
  <si>
    <t>koszt / 1 m-c</t>
  </si>
  <si>
    <t>I. KOSZTY KRÓTKOOKRESOWE</t>
  </si>
  <si>
    <t xml:space="preserve">1. </t>
  </si>
  <si>
    <t>wyżywienie</t>
  </si>
  <si>
    <t>bułki</t>
  </si>
  <si>
    <t>dzień</t>
  </si>
  <si>
    <t>sztuka</t>
  </si>
  <si>
    <t>chleb tostowy</t>
  </si>
  <si>
    <t>tydzień</t>
  </si>
  <si>
    <t>masło, margaryna</t>
  </si>
  <si>
    <t>sery</t>
  </si>
  <si>
    <t>kg</t>
  </si>
  <si>
    <t>mięso, wędliny</t>
  </si>
  <si>
    <t>mleko, śmietana, jogurt</t>
  </si>
  <si>
    <t>opakowanie</t>
  </si>
  <si>
    <t>jajka</t>
  </si>
  <si>
    <t>olej</t>
  </si>
  <si>
    <t>miesiąc</t>
  </si>
  <si>
    <t>litr</t>
  </si>
  <si>
    <t>herbata, kakao, napoje instant</t>
  </si>
  <si>
    <t>paczka</t>
  </si>
  <si>
    <t>ziemniaki</t>
  </si>
  <si>
    <t>ryż, kasze</t>
  </si>
  <si>
    <t>makaron</t>
  </si>
  <si>
    <t>cukier, sól</t>
  </si>
  <si>
    <t>mąka, bułka tarta</t>
  </si>
  <si>
    <t>dżemy, krem czekoladowy etc.</t>
  </si>
  <si>
    <t>orzechy i owoce suszone</t>
  </si>
  <si>
    <t>płatki śniadaniowe</t>
  </si>
  <si>
    <t>owoce i warzywa w słoikach</t>
  </si>
  <si>
    <t>puszki warzywne, przeciery</t>
  </si>
  <si>
    <t>produkty wegetariańskie gotowe</t>
  </si>
  <si>
    <t>półprodukty wegetariańskie</t>
  </si>
  <si>
    <t>ryby, paluszki rybne</t>
  </si>
  <si>
    <t>napoje gazowe, woda mineralna</t>
  </si>
  <si>
    <t>budyń, kisiel</t>
  </si>
  <si>
    <t>przyprawy (majonez, musztarda)</t>
  </si>
  <si>
    <t>2.</t>
  </si>
  <si>
    <t xml:space="preserve">słodycze, chipsy </t>
  </si>
  <si>
    <t>ogółem</t>
  </si>
  <si>
    <t>opak.</t>
  </si>
  <si>
    <t>3.</t>
  </si>
  <si>
    <t>owoce + warzywa + soki</t>
  </si>
  <si>
    <t>warzywa</t>
  </si>
  <si>
    <t>owoce</t>
  </si>
  <si>
    <t>soki owocowe i warzywne</t>
  </si>
  <si>
    <t>4.</t>
  </si>
  <si>
    <t>środki czystości</t>
  </si>
  <si>
    <t>mydło</t>
  </si>
  <si>
    <t>pasta do zębów</t>
  </si>
  <si>
    <t>ręczniki papierowe</t>
  </si>
  <si>
    <t>wata kosmetyczna</t>
  </si>
  <si>
    <t>żel do kąpieli</t>
  </si>
  <si>
    <t>2 tygodnie</t>
  </si>
  <si>
    <t>szampon</t>
  </si>
  <si>
    <t>preparaty do higieny intymnej</t>
  </si>
  <si>
    <t>dezodorant</t>
  </si>
  <si>
    <t>szczoteczka do zębów</t>
  </si>
  <si>
    <t>szczotka do włosów</t>
  </si>
  <si>
    <t>kwartał</t>
  </si>
  <si>
    <t>spinki, gumki do włosów</t>
  </si>
  <si>
    <t>gąbka do mycia</t>
  </si>
  <si>
    <t>płyn do mycia naczyń</t>
  </si>
  <si>
    <t>płyn do czyszcz. sanit., szyb</t>
  </si>
  <si>
    <t>płyn do płukania tkanin</t>
  </si>
  <si>
    <t>wybielacz, odplamiacz</t>
  </si>
  <si>
    <t>papier toaletowy</t>
  </si>
  <si>
    <t>chusteczki hig.,waciki</t>
  </si>
  <si>
    <t>proszek do prania</t>
  </si>
  <si>
    <t>5.</t>
  </si>
  <si>
    <t>Kultura</t>
  </si>
  <si>
    <t>książki i czasopisma</t>
  </si>
  <si>
    <t>kino/bilety</t>
  </si>
  <si>
    <t>teatr/bilety</t>
  </si>
  <si>
    <t>wystawy/bilety</t>
  </si>
  <si>
    <t>koncerty/bilety</t>
  </si>
  <si>
    <t>6.</t>
  </si>
  <si>
    <t>Sport</t>
  </si>
  <si>
    <t xml:space="preserve">spodenki </t>
  </si>
  <si>
    <t>koszulka</t>
  </si>
  <si>
    <t>strój kąpielowy, czepek, okulary</t>
  </si>
  <si>
    <t>komplet</t>
  </si>
  <si>
    <t>strój na gimnastykę szkolną</t>
  </si>
  <si>
    <t>inne ubiory sportowe (np. judo)</t>
  </si>
  <si>
    <t>rok</t>
  </si>
  <si>
    <t>trampki, adidasy</t>
  </si>
  <si>
    <t>para</t>
  </si>
  <si>
    <t>7.</t>
  </si>
  <si>
    <t>Zajęcia dodatkowe</t>
  </si>
  <si>
    <t>sportowe</t>
  </si>
  <si>
    <t>godzina</t>
  </si>
  <si>
    <t>edukacja (np. kursy językowe)</t>
  </si>
  <si>
    <t>składki członkowskie (np. kluby)</t>
  </si>
  <si>
    <t>opłata</t>
  </si>
  <si>
    <t>inne (artystyczne, hobby)</t>
  </si>
  <si>
    <t>8.</t>
  </si>
  <si>
    <t>Kieszonkowe</t>
  </si>
  <si>
    <t>telefon komórkowy</t>
  </si>
  <si>
    <t>złotych</t>
  </si>
  <si>
    <t>kieszonkowe</t>
  </si>
  <si>
    <t>9.</t>
  </si>
  <si>
    <t>Wydatki szkolne</t>
  </si>
  <si>
    <t>podręczniki</t>
  </si>
  <si>
    <t>zeszyty</t>
  </si>
  <si>
    <t>pomoce naukowe</t>
  </si>
  <si>
    <t>artykuły plastyczne</t>
  </si>
  <si>
    <t>dojazdy do szkoły</t>
  </si>
  <si>
    <t>ryczałt</t>
  </si>
  <si>
    <t>opłata za pobyt w świetlicy</t>
  </si>
  <si>
    <t>basen opłata</t>
  </si>
  <si>
    <t>obiady</t>
  </si>
  <si>
    <t>imprezy szkolne (np. kino)</t>
  </si>
  <si>
    <t>imprezy dziecięce (np. urodziny)</t>
  </si>
  <si>
    <t>składki klasowe</t>
  </si>
  <si>
    <t>ubezpieczenie</t>
  </si>
  <si>
    <t>czesne w szkole</t>
  </si>
  <si>
    <t>komitet rodzicielski</t>
  </si>
  <si>
    <t>10.</t>
  </si>
  <si>
    <t>opłaty za mieszkanie</t>
  </si>
  <si>
    <t>ogółem (czynsz + media)</t>
  </si>
  <si>
    <t>11.</t>
  </si>
  <si>
    <t>medycyna</t>
  </si>
  <si>
    <t>lekarstwa</t>
  </si>
  <si>
    <t>profilaktyka (np. witaminy)</t>
  </si>
  <si>
    <t>pakiet świadczeń w klinice</t>
  </si>
  <si>
    <t>zajęcia rehabilitacyjne</t>
  </si>
  <si>
    <t>wizyty lekarskie</t>
  </si>
  <si>
    <t>12.</t>
  </si>
  <si>
    <t>pozostałe</t>
  </si>
  <si>
    <t>zabawki</t>
  </si>
  <si>
    <t>dojazd (np. na basen)</t>
  </si>
  <si>
    <t>raty (np. pralka, lodówka)</t>
  </si>
  <si>
    <t>okres</t>
  </si>
  <si>
    <t>cena</t>
  </si>
  <si>
    <t>II. KOSZTY ŚREDNIOOKRESOWE</t>
  </si>
  <si>
    <t>1.</t>
  </si>
  <si>
    <t>buty</t>
  </si>
  <si>
    <t>obuwie domowe</t>
  </si>
  <si>
    <t>buty sportowe letnie</t>
  </si>
  <si>
    <t>sandały</t>
  </si>
  <si>
    <t>półbuty letnie</t>
  </si>
  <si>
    <t>buty wizytowe</t>
  </si>
  <si>
    <t>półbuty wiosenno-jesienne</t>
  </si>
  <si>
    <t>buty zimowe</t>
  </si>
  <si>
    <t>bielizna</t>
  </si>
  <si>
    <t>majtki</t>
  </si>
  <si>
    <t>podkoszulki</t>
  </si>
  <si>
    <t>skarpetki</t>
  </si>
  <si>
    <t>rajtuzy</t>
  </si>
  <si>
    <t>ręczniki</t>
  </si>
  <si>
    <t>piżama</t>
  </si>
  <si>
    <t>kurtka</t>
  </si>
  <si>
    <t>zimowa</t>
  </si>
  <si>
    <t>czapka, rękawiczki, szalik</t>
  </si>
  <si>
    <t>kurtka wiosenno-jesienna</t>
  </si>
  <si>
    <t>spodnie, spódniczki, sukienki</t>
  </si>
  <si>
    <t>spodnie letnie krótkie</t>
  </si>
  <si>
    <t>spodnie letnie długie</t>
  </si>
  <si>
    <t>komplet dresowy</t>
  </si>
  <si>
    <t>zestaw</t>
  </si>
  <si>
    <t>spódnice, sukienki letnie</t>
  </si>
  <si>
    <t>spódnice, sukienki jes.-zimowe</t>
  </si>
  <si>
    <t>inne</t>
  </si>
  <si>
    <t>odzież</t>
  </si>
  <si>
    <t>bluzy</t>
  </si>
  <si>
    <t>sweter</t>
  </si>
  <si>
    <t>koszulki, koszule</t>
  </si>
  <si>
    <t>getry</t>
  </si>
  <si>
    <t>komputer, sprzęt grający</t>
  </si>
  <si>
    <t>płyty muzyczne</t>
  </si>
  <si>
    <t>bajki i filmy video/dvd</t>
  </si>
  <si>
    <t>programy komputerowe</t>
  </si>
  <si>
    <t>gry</t>
  </si>
  <si>
    <t>sprzęt komputerowy</t>
  </si>
  <si>
    <t>3 lata</t>
  </si>
  <si>
    <t>radiomagnetofon / wieża audio</t>
  </si>
  <si>
    <t>2 lata</t>
  </si>
  <si>
    <t>opłaty internet</t>
  </si>
  <si>
    <t>usługi</t>
  </si>
  <si>
    <t>fotograf (zdjęcie paszport i in.)</t>
  </si>
  <si>
    <t>fryzjer</t>
  </si>
  <si>
    <t>III KOSZTY DŁUGOOKRESOWE</t>
  </si>
  <si>
    <t>wakacje letnie</t>
  </si>
  <si>
    <t>wakacje rodzinne</t>
  </si>
  <si>
    <t xml:space="preserve"> - -</t>
  </si>
  <si>
    <t>obozy/kolonie</t>
  </si>
  <si>
    <t>wakacje zimowe</t>
  </si>
  <si>
    <t>święta</t>
  </si>
  <si>
    <t>Wielkanoc</t>
  </si>
  <si>
    <t>Boże Narodzenie</t>
  </si>
  <si>
    <t>uroczystości</t>
  </si>
  <si>
    <t>imieniny</t>
  </si>
  <si>
    <t>urodziny</t>
  </si>
  <si>
    <t>Dzień Dziecka, inne</t>
  </si>
  <si>
    <t xml:space="preserve">  - - </t>
  </si>
  <si>
    <t>wycieczka szkolna</t>
  </si>
  <si>
    <t>wycieczka / zielona szkoła</t>
  </si>
  <si>
    <t>sprzęt sportowy, rehabilitacyjny</t>
  </si>
  <si>
    <t>rower</t>
  </si>
  <si>
    <t>łyżworolki / wrotki</t>
  </si>
  <si>
    <t>hulajnoga</t>
  </si>
  <si>
    <t>łyżwy</t>
  </si>
  <si>
    <t>narty</t>
  </si>
  <si>
    <t>inny sprzęt sportowy</t>
  </si>
  <si>
    <t>sprzęt rehabilitacyjny</t>
  </si>
  <si>
    <t xml:space="preserve"> sztuka</t>
  </si>
  <si>
    <t>naczynia kuchenne</t>
  </si>
  <si>
    <t>okulary, aparaty, protezy</t>
  </si>
  <si>
    <t>okulary</t>
  </si>
  <si>
    <t>aparaty ortodontyczne</t>
  </si>
  <si>
    <t>aparaty słuchowe, implanty etc.</t>
  </si>
  <si>
    <t>inne protezy</t>
  </si>
  <si>
    <t>IV KOSZTY DŁUGOOKRESOWE</t>
  </si>
  <si>
    <t>kołdra i poduszka, pościel</t>
  </si>
  <si>
    <t>dywan + wykładzina</t>
  </si>
  <si>
    <t>koc</t>
  </si>
  <si>
    <t>wyposaż. pokoju dziecka + malowanie</t>
  </si>
  <si>
    <t>(firany, lampka itp.)</t>
  </si>
  <si>
    <t>meble</t>
  </si>
  <si>
    <t>RAZEM KOSZT UTRZYMANIA DZIECKA W JEDNYM MIESIĄCU</t>
  </si>
  <si>
    <t xml:space="preserve">          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</si>
</sst>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zł&quot;"/>
  </numFmts>
  <fonts count="13">
    <font>
      <sz val="10"/>
      <color indexed="8"/>
      <name val="Times New Roman"/>
    </font>
    <font>
      <sz val="12"/>
      <color indexed="8"/>
      <name val="Helvetica Neue"/>
    </font>
    <font>
      <sz val="13"/>
      <color indexed="8"/>
      <name val="Times New Roman"/>
    </font>
    <font>
      <sz val="11"/>
      <color indexed="9"/>
      <name val="Calibri"/>
    </font>
    <font>
      <b val="1"/>
      <sz val="16"/>
      <color indexed="9"/>
      <name val="Calibri"/>
    </font>
    <font>
      <sz val="16"/>
      <color indexed="9"/>
      <name val="Calibri"/>
    </font>
    <font>
      <b val="1"/>
      <i val="1"/>
      <sz val="10"/>
      <color indexed="12"/>
      <name val="Calibri"/>
    </font>
    <font>
      <b val="1"/>
      <sz val="10"/>
      <color indexed="8"/>
      <name val="Calibri"/>
    </font>
    <font>
      <b val="1"/>
      <sz val="11"/>
      <color indexed="9"/>
      <name val="Calibri"/>
    </font>
    <font>
      <b val="1"/>
      <sz val="11"/>
      <color indexed="8"/>
      <name val="Calibri"/>
    </font>
    <font>
      <sz val="11"/>
      <color indexed="8"/>
      <name val="Calibri"/>
    </font>
    <font>
      <sz val="11"/>
      <color indexed="12"/>
      <name val="Calibri"/>
    </font>
    <font>
      <sz val="11"/>
      <color indexed="15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/>
    </xf>
    <xf numFmtId="49" fontId="4" fillId="3" borderId="6" applyNumberFormat="1" applyFont="1" applyFill="1" applyBorder="1" applyAlignment="1" applyProtection="0">
      <alignment horizontal="center" vertical="center" wrapText="1"/>
    </xf>
    <xf numFmtId="0" fontId="5" fillId="3" borderId="6" applyNumberFormat="0" applyFont="1" applyFill="1" applyBorder="1" applyAlignment="1" applyProtection="0">
      <alignment horizontal="center" vertical="center" wrapText="1"/>
    </xf>
    <xf numFmtId="0" fontId="5" fillId="3" borderId="7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horizontal="center" vertical="bottom"/>
    </xf>
    <xf numFmtId="0" fontId="7" fillId="2" borderId="11" applyNumberFormat="0" applyFont="1" applyFill="1" applyBorder="1" applyAlignment="1" applyProtection="0">
      <alignment horizontal="center" vertical="bottom"/>
    </xf>
    <xf numFmtId="0" fontId="7" fillId="2" borderId="12" applyNumberFormat="0" applyFont="1" applyFill="1" applyBorder="1" applyAlignment="1" applyProtection="0">
      <alignment horizontal="center" vertical="bottom"/>
    </xf>
    <xf numFmtId="0" fontId="3" fillId="4" borderId="8" applyNumberFormat="0" applyFont="1" applyFill="1" applyBorder="1" applyAlignment="1" applyProtection="0">
      <alignment vertical="bottom"/>
    </xf>
    <xf numFmtId="49" fontId="8" fillId="4" borderId="13" applyNumberFormat="1" applyFont="1" applyFill="1" applyBorder="1" applyAlignment="1" applyProtection="0">
      <alignment horizontal="center" vertical="bottom"/>
    </xf>
    <xf numFmtId="0" fontId="8" fillId="5" borderId="14" applyNumberFormat="0" applyFont="1" applyFill="1" applyBorder="1" applyAlignment="1" applyProtection="0">
      <alignment horizontal="center" vertical="bottom"/>
    </xf>
    <xf numFmtId="0" fontId="8" fillId="5" borderId="13" applyNumberFormat="0" applyFont="1" applyFill="1" applyBorder="1" applyAlignment="1" applyProtection="0">
      <alignment horizontal="center" vertical="bottom"/>
    </xf>
    <xf numFmtId="0" fontId="8" fillId="5" borderId="15" applyNumberFormat="0" applyFont="1" applyFill="1" applyBorder="1" applyAlignment="1" applyProtection="0">
      <alignment horizontal="center" vertical="bottom"/>
    </xf>
    <xf numFmtId="49" fontId="9" fillId="2" borderId="16" applyNumberFormat="1" applyFont="1" applyFill="1" applyBorder="1" applyAlignment="1" applyProtection="0">
      <alignment horizontal="right" vertical="bottom"/>
    </xf>
    <xf numFmtId="0" fontId="9" fillId="6" borderId="17" applyNumberFormat="0" applyFont="1" applyFill="1" applyBorder="1" applyAlignment="1" applyProtection="0">
      <alignment horizontal="left" vertical="bottom"/>
    </xf>
    <xf numFmtId="0" fontId="9" fillId="2" borderId="18" applyNumberFormat="0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center" vertical="bottom"/>
    </xf>
    <xf numFmtId="49" fontId="9" fillId="2" borderId="19" applyNumberFormat="1" applyFont="1" applyFill="1" applyBorder="1" applyAlignment="1" applyProtection="0">
      <alignment horizontal="right" vertical="bottom"/>
    </xf>
    <xf numFmtId="0" fontId="9" fillId="2" borderId="20" applyNumberFormat="0" applyFont="1" applyFill="1" applyBorder="1" applyAlignment="1" applyProtection="0">
      <alignment horizontal="center" vertical="bottom"/>
    </xf>
    <xf numFmtId="0" fontId="9" fillId="2" borderId="21" applyNumberFormat="0" applyFont="1" applyFill="1" applyBorder="1" applyAlignment="1" applyProtection="0">
      <alignment horizontal="center" vertical="bottom"/>
    </xf>
    <xf numFmtId="0" fontId="9" fillId="2" borderId="22" applyNumberFormat="0" applyFont="1" applyFill="1" applyBorder="1" applyAlignment="1" applyProtection="0">
      <alignment horizontal="center" vertical="bottom"/>
    </xf>
    <xf numFmtId="49" fontId="9" fillId="2" borderId="23" applyNumberFormat="1" applyFont="1" applyFill="1" applyBorder="1" applyAlignment="1" applyProtection="0">
      <alignment horizontal="right" vertical="bottom"/>
    </xf>
    <xf numFmtId="0" fontId="9" fillId="6" borderId="24" applyNumberFormat="0" applyFont="1" applyFill="1" applyBorder="1" applyAlignment="1" applyProtection="0">
      <alignment horizontal="left" vertical="bottom"/>
    </xf>
    <xf numFmtId="0" fontId="9" fillId="2" borderId="25" applyNumberFormat="0" applyFont="1" applyFill="1" applyBorder="1" applyAlignment="1" applyProtection="0">
      <alignment horizontal="center" vertical="bottom"/>
    </xf>
    <xf numFmtId="0" fontId="9" fillId="2" borderId="12" applyNumberFormat="0" applyFont="1" applyFill="1" applyBorder="1" applyAlignment="1" applyProtection="0">
      <alignment horizontal="center" vertical="bottom"/>
    </xf>
    <xf numFmtId="49" fontId="3" fillId="3" borderId="26" applyNumberFormat="1" applyFont="1" applyFill="1" applyBorder="1" applyAlignment="1" applyProtection="0">
      <alignment vertical="bottom"/>
    </xf>
    <xf numFmtId="49" fontId="3" fillId="3" borderId="13" applyNumberFormat="1" applyFont="1" applyFill="1" applyBorder="1" applyAlignment="1" applyProtection="0">
      <alignment horizontal="center" vertical="bottom"/>
    </xf>
    <xf numFmtId="0" fontId="3" fillId="3" borderId="13" applyNumberFormat="0" applyFont="1" applyFill="1" applyBorder="1" applyAlignment="1" applyProtection="0">
      <alignment horizontal="center" vertical="bottom"/>
    </xf>
    <xf numFmtId="49" fontId="3" fillId="3" borderId="15" applyNumberFormat="1" applyFont="1" applyFill="1" applyBorder="1" applyAlignment="1" applyProtection="0">
      <alignment vertical="bottom"/>
    </xf>
    <xf numFmtId="0" fontId="9" fillId="7" borderId="26" applyNumberFormat="0" applyFont="1" applyFill="1" applyBorder="1" applyAlignment="1" applyProtection="0">
      <alignment vertical="bottom"/>
    </xf>
    <xf numFmtId="49" fontId="9" fillId="7" borderId="13" applyNumberFormat="1" applyFont="1" applyFill="1" applyBorder="1" applyAlignment="1" applyProtection="0">
      <alignment vertical="bottom"/>
    </xf>
    <xf numFmtId="0" fontId="9" fillId="7" borderId="13" applyNumberFormat="0" applyFont="1" applyFill="1" applyBorder="1" applyAlignment="1" applyProtection="0">
      <alignment vertical="bottom"/>
    </xf>
    <xf numFmtId="0" fontId="0" fillId="7" borderId="13" applyNumberFormat="0" applyFont="1" applyFill="1" applyBorder="1" applyAlignment="1" applyProtection="0">
      <alignment vertical="bottom"/>
    </xf>
    <xf numFmtId="0" fontId="0" fillId="7" borderId="15" applyNumberFormat="0" applyFont="1" applyFill="1" applyBorder="1" applyAlignment="1" applyProtection="0">
      <alignment vertical="bottom"/>
    </xf>
    <xf numFmtId="49" fontId="9" fillId="6" borderId="27" applyNumberFormat="1" applyFont="1" applyFill="1" applyBorder="1" applyAlignment="1" applyProtection="0">
      <alignment vertical="bottom"/>
    </xf>
    <xf numFmtId="49" fontId="9" fillId="6" borderId="28" applyNumberFormat="1" applyFont="1" applyFill="1" applyBorder="1" applyAlignment="1" applyProtection="0">
      <alignment vertical="bottom" wrapText="1"/>
    </xf>
    <xf numFmtId="0" fontId="0" fillId="2" borderId="28" applyNumberFormat="0" applyFont="1" applyFill="1" applyBorder="1" applyAlignment="1" applyProtection="0">
      <alignment vertical="bottom"/>
    </xf>
    <xf numFmtId="0" fontId="0" fillId="6" borderId="28" applyNumberFormat="0" applyFont="1" applyFill="1" applyBorder="1" applyAlignment="1" applyProtection="0">
      <alignment vertical="bottom"/>
    </xf>
    <xf numFmtId="59" fontId="0" fillId="6" borderId="29" applyNumberFormat="1" applyFont="1" applyFill="1" applyBorder="1" applyAlignment="1" applyProtection="0">
      <alignment vertical="bottom"/>
    </xf>
    <xf numFmtId="0" fontId="0" fillId="6" borderId="30" applyNumberFormat="0" applyFont="1" applyFill="1" applyBorder="1" applyAlignment="1" applyProtection="0">
      <alignment vertical="bottom"/>
    </xf>
    <xf numFmtId="49" fontId="0" fillId="6" borderId="31" applyNumberFormat="1" applyFont="1" applyFill="1" applyBorder="1" applyAlignment="1" applyProtection="0">
      <alignment vertical="bottom" wrapText="1"/>
    </xf>
    <xf numFmtId="0" fontId="10" fillId="2" borderId="31" applyNumberFormat="0" applyFont="1" applyFill="1" applyBorder="1" applyAlignment="1" applyProtection="0">
      <alignment horizontal="center" vertical="bottom"/>
    </xf>
    <xf numFmtId="49" fontId="10" fillId="6" borderId="31" applyNumberFormat="1" applyFont="1" applyFill="1" applyBorder="1" applyAlignment="1" applyProtection="0">
      <alignment horizontal="center" vertical="bottom"/>
    </xf>
    <xf numFmtId="59" fontId="10" fillId="2" borderId="31" applyNumberFormat="1" applyFont="1" applyFill="1" applyBorder="1" applyAlignment="1" applyProtection="0">
      <alignment horizontal="center" vertical="bottom"/>
    </xf>
    <xf numFmtId="59" fontId="10" fillId="6" borderId="32" applyNumberFormat="1" applyFont="1" applyFill="1" applyBorder="1" applyAlignment="1" applyProtection="0">
      <alignment horizontal="center" vertical="bottom"/>
    </xf>
    <xf numFmtId="59" fontId="10" fillId="6" borderId="32" applyNumberFormat="1" applyFont="1" applyFill="1" applyBorder="1" applyAlignment="1" applyProtection="0">
      <alignment horizontal="center" vertical="center"/>
    </xf>
    <xf numFmtId="0" fontId="0" fillId="6" borderId="33" applyNumberFormat="0" applyFont="1" applyFill="1" applyBorder="1" applyAlignment="1" applyProtection="0">
      <alignment vertical="bottom"/>
    </xf>
    <xf numFmtId="49" fontId="0" fillId="6" borderId="34" applyNumberFormat="1" applyFont="1" applyFill="1" applyBorder="1" applyAlignment="1" applyProtection="0">
      <alignment vertical="bottom" wrapText="1"/>
    </xf>
    <xf numFmtId="0" fontId="10" fillId="2" borderId="34" applyNumberFormat="0" applyFont="1" applyFill="1" applyBorder="1" applyAlignment="1" applyProtection="0">
      <alignment horizontal="center" vertical="center"/>
    </xf>
    <xf numFmtId="49" fontId="10" fillId="6" borderId="34" applyNumberFormat="1" applyFont="1" applyFill="1" applyBorder="1" applyAlignment="1" applyProtection="0">
      <alignment horizontal="center" vertical="center" wrapText="1"/>
    </xf>
    <xf numFmtId="59" fontId="10" fillId="2" borderId="34" applyNumberFormat="1" applyFont="1" applyFill="1" applyBorder="1" applyAlignment="1" applyProtection="0">
      <alignment horizontal="center" vertical="center"/>
    </xf>
    <xf numFmtId="59" fontId="10" fillId="6" borderId="35" applyNumberFormat="1" applyFont="1" applyFill="1" applyBorder="1" applyAlignment="1" applyProtection="0">
      <alignment horizontal="center" vertical="center"/>
    </xf>
    <xf numFmtId="49" fontId="9" fillId="6" borderId="36" applyNumberFormat="1" applyFont="1" applyFill="1" applyBorder="1" applyAlignment="1" applyProtection="0">
      <alignment vertical="bottom"/>
    </xf>
    <xf numFmtId="49" fontId="9" fillId="6" borderId="37" applyNumberFormat="1" applyFont="1" applyFill="1" applyBorder="1" applyAlignment="1" applyProtection="0">
      <alignment vertical="bottom"/>
    </xf>
    <xf numFmtId="0" fontId="10" fillId="2" borderId="37" applyNumberFormat="0" applyFont="1" applyFill="1" applyBorder="1" applyAlignment="1" applyProtection="0">
      <alignment horizontal="center" vertical="bottom"/>
    </xf>
    <xf numFmtId="0" fontId="10" fillId="6" borderId="37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59" fontId="0" fillId="6" borderId="38" applyNumberFormat="1" applyFont="1" applyFill="1" applyBorder="1" applyAlignment="1" applyProtection="0">
      <alignment vertical="bottom"/>
    </xf>
    <xf numFmtId="49" fontId="0" fillId="6" borderId="34" applyNumberFormat="1" applyFont="1" applyFill="1" applyBorder="1" applyAlignment="1" applyProtection="0">
      <alignment vertical="bottom"/>
    </xf>
    <xf numFmtId="0" fontId="10" fillId="2" borderId="34" applyNumberFormat="0" applyFont="1" applyFill="1" applyBorder="1" applyAlignment="1" applyProtection="0">
      <alignment horizontal="center" vertical="bottom"/>
    </xf>
    <xf numFmtId="49" fontId="10" fillId="6" borderId="34" applyNumberFormat="1" applyFont="1" applyFill="1" applyBorder="1" applyAlignment="1" applyProtection="0">
      <alignment horizontal="center" vertical="bottom"/>
    </xf>
    <xf numFmtId="59" fontId="10" fillId="2" borderId="34" applyNumberFormat="1" applyFont="1" applyFill="1" applyBorder="1" applyAlignment="1" applyProtection="0">
      <alignment horizontal="center" vertical="bottom"/>
    </xf>
    <xf numFmtId="59" fontId="10" fillId="6" borderId="35" applyNumberFormat="1" applyFont="1" applyFill="1" applyBorder="1" applyAlignment="1" applyProtection="0">
      <alignment horizontal="center" vertical="bottom"/>
    </xf>
    <xf numFmtId="59" fontId="10" fillId="6" borderId="38" applyNumberFormat="1" applyFont="1" applyFill="1" applyBorder="1" applyAlignment="1" applyProtection="0">
      <alignment horizontal="center" vertical="bottom"/>
    </xf>
    <xf numFmtId="0" fontId="9" fillId="6" borderId="30" applyNumberFormat="0" applyFont="1" applyFill="1" applyBorder="1" applyAlignment="1" applyProtection="0">
      <alignment vertical="bottom"/>
    </xf>
    <xf numFmtId="49" fontId="0" fillId="6" borderId="31" applyNumberFormat="1" applyFont="1" applyFill="1" applyBorder="1" applyAlignment="1" applyProtection="0">
      <alignment vertical="bottom"/>
    </xf>
    <xf numFmtId="0" fontId="9" fillId="2" borderId="37" applyNumberFormat="0" applyFont="1" applyFill="1" applyBorder="1" applyAlignment="1" applyProtection="0">
      <alignment horizontal="center" vertical="bottom"/>
    </xf>
    <xf numFmtId="0" fontId="9" fillId="6" borderId="37" applyNumberFormat="0" applyFont="1" applyFill="1" applyBorder="1" applyAlignment="1" applyProtection="0">
      <alignment horizontal="center" vertical="bottom"/>
    </xf>
    <xf numFmtId="59" fontId="9" fillId="2" borderId="37" applyNumberFormat="1" applyFont="1" applyFill="1" applyBorder="1" applyAlignment="1" applyProtection="0">
      <alignment horizontal="center" vertical="bottom"/>
    </xf>
    <xf numFmtId="59" fontId="9" fillId="6" borderId="38" applyNumberFormat="1" applyFont="1" applyFill="1" applyBorder="1" applyAlignment="1" applyProtection="0">
      <alignment horizontal="center" vertical="bottom"/>
    </xf>
    <xf numFmtId="0" fontId="9" fillId="2" borderId="31" applyNumberFormat="0" applyFont="1" applyFill="1" applyBorder="1" applyAlignment="1" applyProtection="0">
      <alignment horizontal="center" vertical="bottom"/>
    </xf>
    <xf numFmtId="59" fontId="9" fillId="2" borderId="31" applyNumberFormat="1" applyFont="1" applyFill="1" applyBorder="1" applyAlignment="1" applyProtection="0">
      <alignment horizontal="center" vertical="bottom"/>
    </xf>
    <xf numFmtId="59" fontId="10" fillId="2" borderId="37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6" borderId="39" applyNumberFormat="0" applyFont="1" applyFill="1" applyBorder="1" applyAlignment="1" applyProtection="0">
      <alignment vertical="bottom"/>
    </xf>
    <xf numFmtId="49" fontId="0" fillId="6" borderId="40" applyNumberFormat="1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49" fontId="10" fillId="6" borderId="40" applyNumberFormat="1" applyFont="1" applyFill="1" applyBorder="1" applyAlignment="1" applyProtection="0">
      <alignment horizontal="center" vertical="bottom"/>
    </xf>
    <xf numFmtId="0" fontId="10" fillId="2" borderId="40" applyNumberFormat="0" applyFont="1" applyFill="1" applyBorder="1" applyAlignment="1" applyProtection="0">
      <alignment horizontal="center" vertical="bottom"/>
    </xf>
    <xf numFmtId="59" fontId="10" fillId="6" borderId="41" applyNumberFormat="1" applyFont="1" applyFill="1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10" fillId="2" borderId="13" applyNumberFormat="0" applyFont="1" applyFill="1" applyBorder="1" applyAlignment="1" applyProtection="0">
      <alignment horizontal="center" vertical="bottom"/>
    </xf>
    <xf numFmtId="59" fontId="10" fillId="2" borderId="15" applyNumberFormat="1" applyFont="1" applyFill="1" applyBorder="1" applyAlignment="1" applyProtection="0">
      <alignment horizontal="center" vertical="bottom"/>
    </xf>
    <xf numFmtId="49" fontId="3" fillId="3" borderId="13" applyNumberFormat="1" applyFont="1" applyFill="1" applyBorder="1" applyAlignment="1" applyProtection="0">
      <alignment vertical="bottom"/>
    </xf>
    <xf numFmtId="49" fontId="3" fillId="3" borderId="15" applyNumberFormat="1" applyFont="1" applyFill="1" applyBorder="1" applyAlignment="1" applyProtection="0">
      <alignment horizontal="center" vertical="bottom"/>
    </xf>
    <xf numFmtId="0" fontId="9" fillId="7" borderId="13" applyNumberFormat="0" applyFont="1" applyFill="1" applyBorder="1" applyAlignment="1" applyProtection="0">
      <alignment horizontal="center" vertical="bottom"/>
    </xf>
    <xf numFmtId="59" fontId="9" fillId="7" borderId="15" applyNumberFormat="1" applyFont="1" applyFill="1" applyBorder="1" applyAlignment="1" applyProtection="0">
      <alignment horizontal="center" vertical="bottom"/>
    </xf>
    <xf numFmtId="49" fontId="9" fillId="6" borderId="28" applyNumberFormat="1" applyFont="1" applyFill="1" applyBorder="1" applyAlignment="1" applyProtection="0">
      <alignment vertical="bottom"/>
    </xf>
    <xf numFmtId="0" fontId="9" fillId="2" borderId="28" applyNumberFormat="0" applyFont="1" applyFill="1" applyBorder="1" applyAlignment="1" applyProtection="0">
      <alignment vertical="bottom"/>
    </xf>
    <xf numFmtId="0" fontId="9" fillId="6" borderId="28" applyNumberFormat="0" applyFont="1" applyFill="1" applyBorder="1" applyAlignment="1" applyProtection="0">
      <alignment horizontal="center" vertical="bottom"/>
    </xf>
    <xf numFmtId="59" fontId="9" fillId="6" borderId="7" applyNumberFormat="1" applyFont="1" applyFill="1" applyBorder="1" applyAlignment="1" applyProtection="0">
      <alignment horizontal="center" vertical="bottom"/>
    </xf>
    <xf numFmtId="59" fontId="10" fillId="2" borderId="20" applyNumberFormat="1" applyFont="1" applyFill="1" applyBorder="1" applyAlignment="1" applyProtection="0">
      <alignment horizontal="center" vertical="bottom"/>
    </xf>
    <xf numFmtId="59" fontId="10" fillId="6" borderId="21" applyNumberFormat="1" applyFont="1" applyFill="1" applyBorder="1" applyAlignment="1" applyProtection="0">
      <alignment horizontal="center" vertical="bottom"/>
    </xf>
    <xf numFmtId="59" fontId="10" fillId="2" borderId="42" applyNumberFormat="1" applyFont="1" applyFill="1" applyBorder="1" applyAlignment="1" applyProtection="0">
      <alignment horizontal="center" vertical="bottom"/>
    </xf>
    <xf numFmtId="59" fontId="10" fillId="6" borderId="43" applyNumberFormat="1" applyFont="1" applyFill="1" applyBorder="1" applyAlignment="1" applyProtection="0">
      <alignment horizontal="center" vertical="bottom"/>
    </xf>
    <xf numFmtId="59" fontId="9" fillId="2" borderId="44" applyNumberFormat="1" applyFont="1" applyFill="1" applyBorder="1" applyAlignment="1" applyProtection="0">
      <alignment horizontal="center" vertical="bottom"/>
    </xf>
    <xf numFmtId="59" fontId="9" fillId="6" borderId="45" applyNumberFormat="1" applyFont="1" applyFill="1" applyBorder="1" applyAlignment="1" applyProtection="0">
      <alignment horizontal="center" vertical="bottom"/>
    </xf>
    <xf numFmtId="59" fontId="9" fillId="2" borderId="20" applyNumberFormat="1" applyFont="1" applyFill="1" applyBorder="1" applyAlignment="1" applyProtection="0">
      <alignment horizontal="center" vertical="bottom"/>
    </xf>
    <xf numFmtId="0" fontId="9" fillId="6" borderId="33" applyNumberFormat="0" applyFont="1" applyFill="1" applyBorder="1" applyAlignment="1" applyProtection="0">
      <alignment vertical="bottom"/>
    </xf>
    <xf numFmtId="59" fontId="10" fillId="2" borderId="25" applyNumberFormat="1" applyFont="1" applyFill="1" applyBorder="1" applyAlignment="1" applyProtection="0">
      <alignment horizontal="center" vertical="bottom"/>
    </xf>
    <xf numFmtId="59" fontId="10" fillId="6" borderId="12" applyNumberFormat="1" applyFont="1" applyFill="1" applyBorder="1" applyAlignment="1" applyProtection="0">
      <alignment horizontal="center" vertical="bottom"/>
    </xf>
    <xf numFmtId="0" fontId="9" fillId="2" borderId="28" applyNumberFormat="0" applyFont="1" applyFill="1" applyBorder="1" applyAlignment="1" applyProtection="0">
      <alignment horizontal="center" vertical="bottom"/>
    </xf>
    <xf numFmtId="59" fontId="9" fillId="6" borderId="29" applyNumberFormat="1" applyFont="1" applyFill="1" applyBorder="1" applyAlignment="1" applyProtection="0">
      <alignment horizontal="center" vertical="bottom"/>
    </xf>
    <xf numFmtId="49" fontId="9" fillId="6" borderId="31" applyNumberFormat="1" applyFont="1" applyFill="1" applyBorder="1" applyAlignment="1" applyProtection="0">
      <alignment horizontal="center" vertical="bottom"/>
    </xf>
    <xf numFmtId="49" fontId="9" fillId="6" borderId="34" applyNumberFormat="1" applyFont="1" applyFill="1" applyBorder="1" applyAlignment="1" applyProtection="0">
      <alignment horizontal="center" vertical="bottom"/>
    </xf>
    <xf numFmtId="59" fontId="10" fillId="6" borderId="29" applyNumberFormat="1" applyFont="1" applyFill="1" applyBorder="1" applyAlignment="1" applyProtection="0">
      <alignment horizontal="center" vertical="bottom"/>
    </xf>
    <xf numFmtId="59" fontId="10" fillId="2" borderId="40" applyNumberFormat="1" applyFont="1" applyFill="1" applyBorder="1" applyAlignment="1" applyProtection="0">
      <alignment horizontal="center" vertical="bottom"/>
    </xf>
    <xf numFmtId="59" fontId="10" fillId="2" borderId="13" applyNumberFormat="1" applyFont="1" applyFill="1" applyBorder="1" applyAlignment="1" applyProtection="0">
      <alignment horizontal="center" vertical="bottom"/>
    </xf>
    <xf numFmtId="0" fontId="0" fillId="7" borderId="26" applyNumberFormat="0" applyFont="1" applyFill="1" applyBorder="1" applyAlignment="1" applyProtection="0">
      <alignment vertical="bottom"/>
    </xf>
    <xf numFmtId="0" fontId="10" fillId="7" borderId="13" applyNumberFormat="0" applyFont="1" applyFill="1" applyBorder="1" applyAlignment="1" applyProtection="0">
      <alignment horizontal="center" vertical="bottom"/>
    </xf>
    <xf numFmtId="59" fontId="10" fillId="7" borderId="15" applyNumberFormat="1" applyFont="1" applyFill="1" applyBorder="1" applyAlignment="1" applyProtection="0">
      <alignment horizontal="center" vertical="bottom"/>
    </xf>
    <xf numFmtId="0" fontId="9" fillId="2" borderId="37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59" fontId="0" fillId="2" borderId="13" applyNumberFormat="1" applyFont="1" applyFill="1" applyBorder="1" applyAlignment="1" applyProtection="0">
      <alignment vertical="bottom"/>
    </xf>
    <xf numFmtId="0" fontId="3" fillId="4" borderId="26" applyNumberFormat="0" applyFont="1" applyFill="1" applyBorder="1" applyAlignment="1" applyProtection="0">
      <alignment vertical="bottom"/>
    </xf>
    <xf numFmtId="59" fontId="8" fillId="4" borderId="47" applyNumberFormat="1" applyFont="1" applyFill="1" applyBorder="1" applyAlignment="1" applyProtection="0">
      <alignment vertical="bottom"/>
    </xf>
    <xf numFmtId="49" fontId="11" fillId="2" borderId="48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59" fontId="9" fillId="2" borderId="6" applyNumberFormat="1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bottom"/>
    </xf>
    <xf numFmtId="0" fontId="11" fillId="2" borderId="49" applyNumberFormat="0" applyFont="1" applyFill="1" applyBorder="1" applyAlignment="1" applyProtection="0">
      <alignment horizontal="left" vertical="bottom"/>
    </xf>
    <xf numFmtId="0" fontId="11" fillId="2" borderId="9" applyNumberFormat="0" applyFont="1" applyFill="1" applyBorder="1" applyAlignment="1" applyProtection="0">
      <alignment horizontal="left" vertical="bottom"/>
    </xf>
    <xf numFmtId="0" fontId="10" fillId="2" borderId="49" applyNumberFormat="0" applyFont="1" applyFill="1" applyBorder="1" applyAlignment="1" applyProtection="0">
      <alignment horizontal="left" vertical="bottom"/>
    </xf>
    <xf numFmtId="0" fontId="10" fillId="2" borderId="9" applyNumberFormat="0" applyFont="1" applyFill="1" applyBorder="1" applyAlignment="1" applyProtection="0">
      <alignment horizontal="left" vertical="bottom"/>
    </xf>
    <xf numFmtId="0" fontId="12" fillId="2" borderId="49" applyNumberFormat="0" applyFont="1" applyFill="1" applyBorder="1" applyAlignment="1" applyProtection="0">
      <alignment horizontal="left" vertical="bottom"/>
    </xf>
    <xf numFmtId="0" fontId="12" fillId="2" borderId="9" applyNumberFormat="0" applyFont="1" applyFill="1" applyBorder="1" applyAlignment="1" applyProtection="0">
      <alignment horizontal="left" vertical="bottom"/>
    </xf>
    <xf numFmtId="0" fontId="0" fillId="2" borderId="50" applyNumberFormat="0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vertical="bottom"/>
    </xf>
    <xf numFmtId="49" fontId="0" fillId="2" borderId="51" applyNumberFormat="1" applyFont="1" applyFill="1" applyBorder="1" applyAlignment="1" applyProtection="0">
      <alignment vertical="bottom"/>
    </xf>
    <xf numFmtId="0" fontId="0" fillId="2" borderId="5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c0c0c0"/>
      <rgbColor rgb="ffd2b081"/>
      <rgbColor rgb="ff993300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0</xdr:colOff>
      <xdr:row>0</xdr:row>
      <xdr:rowOff>693420</xdr:rowOff>
    </xdr:from>
    <xdr:to>
      <xdr:col>7</xdr:col>
      <xdr:colOff>0</xdr:colOff>
      <xdr:row>2</xdr:row>
      <xdr:rowOff>190499</xdr:rowOff>
    </xdr:to>
    <xdr:sp>
      <xdr:nvSpPr>
        <xdr:cNvPr id="2" name="Shape 2"/>
        <xdr:cNvSpPr/>
      </xdr:nvSpPr>
      <xdr:spPr>
        <a:xfrm>
          <a:off x="215900" y="693419"/>
          <a:ext cx="6210300" cy="466725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13915</xdr:colOff>
      <xdr:row>0</xdr:row>
      <xdr:rowOff>693420</xdr:rowOff>
    </xdr:from>
    <xdr:to>
      <xdr:col>6</xdr:col>
      <xdr:colOff>850900</xdr:colOff>
      <xdr:row>2</xdr:row>
      <xdr:rowOff>190499</xdr:rowOff>
    </xdr:to>
    <xdr:sp>
      <xdr:nvSpPr>
        <xdr:cNvPr id="3" name="Shape 3"/>
        <xdr:cNvSpPr/>
      </xdr:nvSpPr>
      <xdr:spPr>
        <a:xfrm>
          <a:off x="13915" y="693419"/>
          <a:ext cx="6412285" cy="466725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0</xdr:colOff>
      <xdr:row>109</xdr:row>
      <xdr:rowOff>72314</xdr:rowOff>
    </xdr:from>
    <xdr:to>
      <xdr:col>7</xdr:col>
      <xdr:colOff>0</xdr:colOff>
      <xdr:row>109</xdr:row>
      <xdr:rowOff>72314</xdr:rowOff>
    </xdr:to>
    <xdr:sp>
      <xdr:nvSpPr>
        <xdr:cNvPr id="4" name="Shape 4"/>
        <xdr:cNvSpPr/>
      </xdr:nvSpPr>
      <xdr:spPr>
        <a:xfrm>
          <a:off x="215900" y="20966354"/>
          <a:ext cx="6210301" cy="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224151</xdr:colOff>
      <xdr:row>0</xdr:row>
      <xdr:rowOff>8190</xdr:rowOff>
    </xdr:from>
    <xdr:to>
      <xdr:col>3</xdr:col>
      <xdr:colOff>550784</xdr:colOff>
      <xdr:row>0</xdr:row>
      <xdr:rowOff>682500</xdr:rowOff>
    </xdr:to>
    <xdr:pic>
      <xdr:nvPicPr>
        <xdr:cNvPr id="5" name="Untitled-2.png" descr="Untitled-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586351" y="8190"/>
          <a:ext cx="987034" cy="6743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15"/>
  <sheetViews>
    <sheetView workbookViewId="0" showGridLines="0" defaultGridColor="1"/>
  </sheetViews>
  <sheetFormatPr defaultColWidth="9.4" defaultRowHeight="14.4" customHeight="1" outlineLevelRow="0" outlineLevelCol="0"/>
  <cols>
    <col min="1" max="1" width="3.42188" style="1" customWidth="1"/>
    <col min="2" max="2" width="33.8125" style="1" customWidth="1"/>
    <col min="3" max="3" width="10.4219" style="1" customWidth="1"/>
    <col min="4" max="7" width="13.4219" style="1" customWidth="1"/>
    <col min="8" max="10" width="9.42188" style="1" customWidth="1"/>
    <col min="11" max="256" width="9.42188" style="1" customWidth="1"/>
  </cols>
  <sheetData>
    <row r="1" ht="54.6" customHeight="1">
      <c r="A1" s="2"/>
      <c r="B1" s="3"/>
      <c r="C1" s="3"/>
      <c r="D1" s="3"/>
      <c r="E1" s="3"/>
      <c r="F1" s="3"/>
      <c r="G1" s="3"/>
      <c r="H1" s="4"/>
      <c r="I1" s="4"/>
      <c r="J1" s="5"/>
    </row>
    <row r="2" ht="21.75" customHeight="1">
      <c r="A2" s="6"/>
      <c r="B2" t="s" s="7">
        <v>0</v>
      </c>
      <c r="C2" s="8"/>
      <c r="D2" s="8"/>
      <c r="E2" s="8"/>
      <c r="F2" s="8"/>
      <c r="G2" s="9"/>
      <c r="H2" s="10"/>
      <c r="I2" s="11"/>
      <c r="J2" s="12"/>
    </row>
    <row r="3" ht="15" customHeight="1">
      <c r="A3" s="10"/>
      <c r="B3" s="13"/>
      <c r="C3" s="14"/>
      <c r="D3" s="14"/>
      <c r="E3" s="14"/>
      <c r="F3" s="14"/>
      <c r="G3" s="15"/>
      <c r="H3" s="10"/>
      <c r="I3" s="11"/>
      <c r="J3" s="12"/>
    </row>
    <row r="4" ht="17.25" customHeight="1">
      <c r="A4" s="16"/>
      <c r="B4" t="s" s="17">
        <v>1</v>
      </c>
      <c r="C4" s="18"/>
      <c r="D4" s="18"/>
      <c r="E4" s="18"/>
      <c r="F4" s="19"/>
      <c r="G4" s="20"/>
      <c r="H4" s="10"/>
      <c r="I4" s="11"/>
      <c r="J4" s="12"/>
    </row>
    <row r="5" ht="20.25" customHeight="1">
      <c r="A5" s="10"/>
      <c r="B5" t="s" s="21">
        <v>2</v>
      </c>
      <c r="C5" s="22"/>
      <c r="D5" s="22"/>
      <c r="E5" s="22"/>
      <c r="F5" s="23"/>
      <c r="G5" s="24"/>
      <c r="H5" s="10"/>
      <c r="I5" s="11"/>
      <c r="J5" s="12"/>
    </row>
    <row r="6" ht="20.25" customHeight="1">
      <c r="A6" s="10"/>
      <c r="B6" t="s" s="25">
        <v>3</v>
      </c>
      <c r="C6" s="22"/>
      <c r="D6" s="22"/>
      <c r="E6" s="22"/>
      <c r="F6" s="26"/>
      <c r="G6" s="27"/>
      <c r="H6" s="10"/>
      <c r="I6" s="11"/>
      <c r="J6" s="12"/>
    </row>
    <row r="7" ht="20.4" customHeight="1">
      <c r="A7" s="28"/>
      <c r="B7" t="s" s="29">
        <v>4</v>
      </c>
      <c r="C7" s="30"/>
      <c r="D7" s="30"/>
      <c r="E7" s="30"/>
      <c r="F7" s="31"/>
      <c r="G7" s="32"/>
      <c r="H7" s="10"/>
      <c r="I7" s="11"/>
      <c r="J7" s="12"/>
    </row>
    <row r="8" ht="15" customHeight="1">
      <c r="A8" t="s" s="33">
        <v>5</v>
      </c>
      <c r="B8" t="s" s="34">
        <v>6</v>
      </c>
      <c r="C8" t="s" s="34">
        <v>7</v>
      </c>
      <c r="D8" s="35"/>
      <c r="E8" t="s" s="34">
        <v>8</v>
      </c>
      <c r="F8" t="s" s="34">
        <v>9</v>
      </c>
      <c r="G8" t="s" s="36">
        <v>10</v>
      </c>
      <c r="H8" s="10"/>
      <c r="I8" s="11"/>
      <c r="J8" s="12"/>
    </row>
    <row r="9" ht="15" customHeight="1">
      <c r="A9" s="37"/>
      <c r="B9" t="s" s="38">
        <v>11</v>
      </c>
      <c r="C9" s="39"/>
      <c r="D9" s="40"/>
      <c r="E9" s="40"/>
      <c r="F9" s="40"/>
      <c r="G9" s="41"/>
      <c r="H9" s="10"/>
      <c r="I9" s="11"/>
      <c r="J9" s="12"/>
    </row>
    <row r="10" ht="14.25" customHeight="1">
      <c r="A10" t="s" s="42">
        <v>12</v>
      </c>
      <c r="B10" t="s" s="43">
        <v>13</v>
      </c>
      <c r="C10" s="44"/>
      <c r="D10" s="45"/>
      <c r="E10" s="45"/>
      <c r="F10" s="44"/>
      <c r="G10" s="46"/>
      <c r="H10" s="10"/>
      <c r="I10" s="11"/>
      <c r="J10" s="12"/>
    </row>
    <row r="11" ht="13.55" customHeight="1">
      <c r="A11" s="47"/>
      <c r="B11" t="s" s="48">
        <v>14</v>
      </c>
      <c r="C11" s="49"/>
      <c r="D11" t="s" s="50">
        <v>15</v>
      </c>
      <c r="E11" t="s" s="50">
        <v>16</v>
      </c>
      <c r="F11" s="51"/>
      <c r="G11" s="52">
        <f>F11*C11*30</f>
        <v>0</v>
      </c>
      <c r="H11" s="10"/>
      <c r="I11" s="11"/>
      <c r="J11" s="12"/>
    </row>
    <row r="12" ht="13.55" customHeight="1">
      <c r="A12" s="47"/>
      <c r="B12" t="s" s="48">
        <v>17</v>
      </c>
      <c r="C12" s="49"/>
      <c r="D12" t="s" s="50">
        <v>18</v>
      </c>
      <c r="E12" t="s" s="50">
        <v>16</v>
      </c>
      <c r="F12" s="51"/>
      <c r="G12" s="52">
        <f>(C12*F12)*4</f>
        <v>0</v>
      </c>
      <c r="H12" s="10"/>
      <c r="I12" s="11"/>
      <c r="J12" s="12"/>
    </row>
    <row r="13" ht="12.75" customHeight="1">
      <c r="A13" s="47"/>
      <c r="B13" t="s" s="48">
        <v>19</v>
      </c>
      <c r="C13" s="49"/>
      <c r="D13" t="s" s="50">
        <v>18</v>
      </c>
      <c r="E13" t="s" s="50">
        <v>16</v>
      </c>
      <c r="F13" s="51"/>
      <c r="G13" s="52">
        <f>(C13*F13)*4</f>
        <v>0</v>
      </c>
      <c r="H13" s="10"/>
      <c r="I13" s="11"/>
      <c r="J13" s="12"/>
    </row>
    <row r="14" ht="13.55" customHeight="1">
      <c r="A14" s="47"/>
      <c r="B14" t="s" s="48">
        <v>20</v>
      </c>
      <c r="C14" s="49"/>
      <c r="D14" t="s" s="50">
        <v>18</v>
      </c>
      <c r="E14" t="s" s="50">
        <v>21</v>
      </c>
      <c r="F14" s="51"/>
      <c r="G14" s="52">
        <f>(C14*F14)*4</f>
        <v>0</v>
      </c>
      <c r="H14" s="10"/>
      <c r="I14" s="11"/>
      <c r="J14" s="12"/>
    </row>
    <row r="15" ht="12.75" customHeight="1">
      <c r="A15" s="47"/>
      <c r="B15" t="s" s="48">
        <v>22</v>
      </c>
      <c r="C15" s="49"/>
      <c r="D15" t="s" s="50">
        <v>18</v>
      </c>
      <c r="E15" t="s" s="50">
        <v>21</v>
      </c>
      <c r="F15" s="51"/>
      <c r="G15" s="52">
        <f>(C15*F15)*4</f>
        <v>0</v>
      </c>
      <c r="H15" s="10"/>
      <c r="I15" s="11"/>
      <c r="J15" s="12"/>
    </row>
    <row r="16" ht="13.55" customHeight="1">
      <c r="A16" s="47"/>
      <c r="B16" t="s" s="48">
        <v>23</v>
      </c>
      <c r="C16" s="49"/>
      <c r="D16" t="s" s="50">
        <v>15</v>
      </c>
      <c r="E16" t="s" s="50">
        <v>24</v>
      </c>
      <c r="F16" s="51"/>
      <c r="G16" s="52">
        <f>(C16*F16)*30</f>
        <v>0</v>
      </c>
      <c r="H16" s="10"/>
      <c r="I16" s="11"/>
      <c r="J16" s="12"/>
    </row>
    <row r="17" ht="13.55" customHeight="1">
      <c r="A17" s="47"/>
      <c r="B17" t="s" s="48">
        <v>25</v>
      </c>
      <c r="C17" s="49"/>
      <c r="D17" t="s" s="50">
        <v>18</v>
      </c>
      <c r="E17" t="s" s="50">
        <v>16</v>
      </c>
      <c r="F17" s="51"/>
      <c r="G17" s="52">
        <f>(C17*F17)*4</f>
        <v>0</v>
      </c>
      <c r="H17" s="10"/>
      <c r="I17" s="11"/>
      <c r="J17" s="12"/>
    </row>
    <row r="18" ht="13.55" customHeight="1">
      <c r="A18" s="47"/>
      <c r="B18" t="s" s="48">
        <v>26</v>
      </c>
      <c r="C18" s="49"/>
      <c r="D18" t="s" s="50">
        <v>27</v>
      </c>
      <c r="E18" t="s" s="50">
        <v>28</v>
      </c>
      <c r="F18" s="51"/>
      <c r="G18" s="53">
        <f>(C18*F18)</f>
        <v>0</v>
      </c>
      <c r="H18" s="10"/>
      <c r="I18" s="11"/>
      <c r="J18" s="12"/>
    </row>
    <row r="19" ht="12.75" customHeight="1">
      <c r="A19" s="47"/>
      <c r="B19" t="s" s="48">
        <v>29</v>
      </c>
      <c r="C19" s="49"/>
      <c r="D19" t="s" s="50">
        <v>18</v>
      </c>
      <c r="E19" t="s" s="50">
        <v>30</v>
      </c>
      <c r="F19" s="51"/>
      <c r="G19" s="52">
        <f>(C19*F19)*4</f>
        <v>0</v>
      </c>
      <c r="H19" s="10"/>
      <c r="I19" s="11"/>
      <c r="J19" s="12"/>
    </row>
    <row r="20" ht="12.75" customHeight="1">
      <c r="A20" s="47"/>
      <c r="B20" t="s" s="48">
        <v>31</v>
      </c>
      <c r="C20" s="49"/>
      <c r="D20" t="s" s="50">
        <v>18</v>
      </c>
      <c r="E20" t="s" s="50">
        <v>21</v>
      </c>
      <c r="F20" s="51"/>
      <c r="G20" s="52">
        <f>(C20*F20)*4</f>
        <v>0</v>
      </c>
      <c r="H20" s="10"/>
      <c r="I20" s="11"/>
      <c r="J20" s="12"/>
    </row>
    <row r="21" ht="12.75" customHeight="1">
      <c r="A21" s="47"/>
      <c r="B21" t="s" s="48">
        <v>32</v>
      </c>
      <c r="C21" s="49"/>
      <c r="D21" t="s" s="50">
        <v>18</v>
      </c>
      <c r="E21" t="s" s="50">
        <v>21</v>
      </c>
      <c r="F21" s="51"/>
      <c r="G21" s="52">
        <f>(C21*F21)*4</f>
        <v>0</v>
      </c>
      <c r="H21" s="10"/>
      <c r="I21" s="11"/>
      <c r="J21" s="12"/>
    </row>
    <row r="22" ht="15" customHeight="1">
      <c r="A22" s="47"/>
      <c r="B22" t="s" s="48">
        <v>33</v>
      </c>
      <c r="C22" s="49"/>
      <c r="D22" t="s" s="50">
        <v>18</v>
      </c>
      <c r="E22" t="s" s="50">
        <v>30</v>
      </c>
      <c r="F22" s="51"/>
      <c r="G22" s="52">
        <f>(C22*F22)*4</f>
        <v>0</v>
      </c>
      <c r="H22" s="10"/>
      <c r="I22" s="11"/>
      <c r="J22" s="12"/>
    </row>
    <row r="23" ht="15" customHeight="1">
      <c r="A23" s="47"/>
      <c r="B23" t="s" s="48">
        <v>34</v>
      </c>
      <c r="C23" s="49"/>
      <c r="D23" t="s" s="50">
        <v>18</v>
      </c>
      <c r="E23" t="s" s="50">
        <v>21</v>
      </c>
      <c r="F23" s="51"/>
      <c r="G23" s="52">
        <f>(C23*F23)*4</f>
        <v>0</v>
      </c>
      <c r="H23" s="10"/>
      <c r="I23" s="11"/>
      <c r="J23" s="12"/>
    </row>
    <row r="24" ht="15" customHeight="1">
      <c r="A24" s="47"/>
      <c r="B24" t="s" s="48">
        <v>35</v>
      </c>
      <c r="C24" s="49"/>
      <c r="D24" t="s" s="50">
        <v>18</v>
      </c>
      <c r="E24" t="s" s="50">
        <v>21</v>
      </c>
      <c r="F24" s="51"/>
      <c r="G24" s="52">
        <f>(C24*F24)*4</f>
        <v>0</v>
      </c>
      <c r="H24" s="10"/>
      <c r="I24" s="11"/>
      <c r="J24" s="12"/>
    </row>
    <row r="25" ht="15" customHeight="1">
      <c r="A25" s="47"/>
      <c r="B25" t="s" s="48">
        <v>36</v>
      </c>
      <c r="C25" s="49"/>
      <c r="D25" t="s" s="50">
        <v>18</v>
      </c>
      <c r="E25" t="s" s="50">
        <v>24</v>
      </c>
      <c r="F25" s="51"/>
      <c r="G25" s="52">
        <f>(C25*F25)*4</f>
        <v>0</v>
      </c>
      <c r="H25" s="10"/>
      <c r="I25" s="11"/>
      <c r="J25" s="12"/>
    </row>
    <row r="26" ht="15" customHeight="1">
      <c r="A26" s="47"/>
      <c r="B26" t="s" s="48">
        <v>37</v>
      </c>
      <c r="C26" s="49"/>
      <c r="D26" t="s" s="50">
        <v>18</v>
      </c>
      <c r="E26" t="s" s="50">
        <v>24</v>
      </c>
      <c r="F26" s="51"/>
      <c r="G26" s="52">
        <f>(C26*F26)*4</f>
        <v>0</v>
      </c>
      <c r="H26" s="10"/>
      <c r="I26" s="11"/>
      <c r="J26" s="12"/>
    </row>
    <row r="27" ht="15" customHeight="1">
      <c r="A27" s="47"/>
      <c r="B27" t="s" s="48">
        <v>38</v>
      </c>
      <c r="C27" s="49"/>
      <c r="D27" t="s" s="50">
        <v>18</v>
      </c>
      <c r="E27" t="s" s="50">
        <v>30</v>
      </c>
      <c r="F27" s="51"/>
      <c r="G27" s="52">
        <f>(C27*F27)*4</f>
        <v>0</v>
      </c>
      <c r="H27" s="10"/>
      <c r="I27" s="11"/>
      <c r="J27" s="12"/>
    </row>
    <row r="28" ht="15" customHeight="1">
      <c r="A28" s="47"/>
      <c r="B28" t="s" s="48">
        <v>39</v>
      </c>
      <c r="C28" s="49"/>
      <c r="D28" t="s" s="50">
        <v>18</v>
      </c>
      <c r="E28" t="s" s="50">
        <v>16</v>
      </c>
      <c r="F28" s="51"/>
      <c r="G28" s="52">
        <f>(C28*F28)*4</f>
        <v>0</v>
      </c>
      <c r="H28" s="10"/>
      <c r="I28" s="11"/>
      <c r="J28" s="12"/>
    </row>
    <row r="29" ht="15" customHeight="1">
      <c r="A29" s="47"/>
      <c r="B29" t="s" s="48">
        <v>40</v>
      </c>
      <c r="C29" s="49"/>
      <c r="D29" t="s" s="50">
        <v>18</v>
      </c>
      <c r="E29" t="s" s="50">
        <v>16</v>
      </c>
      <c r="F29" s="51"/>
      <c r="G29" s="52">
        <f>(C29*F29)*4</f>
        <v>0</v>
      </c>
      <c r="H29" s="10"/>
      <c r="I29" s="11"/>
      <c r="J29" s="12"/>
    </row>
    <row r="30" ht="15" customHeight="1">
      <c r="A30" s="47"/>
      <c r="B30" t="s" s="48">
        <v>41</v>
      </c>
      <c r="C30" s="49"/>
      <c r="D30" t="s" s="50">
        <v>18</v>
      </c>
      <c r="E30" t="s" s="50">
        <v>24</v>
      </c>
      <c r="F30" s="51"/>
      <c r="G30" s="52">
        <f>(C30*F30)*4</f>
        <v>0</v>
      </c>
      <c r="H30" s="10"/>
      <c r="I30" s="11"/>
      <c r="J30" s="12"/>
    </row>
    <row r="31" ht="15" customHeight="1">
      <c r="A31" s="47"/>
      <c r="B31" t="s" s="48">
        <v>42</v>
      </c>
      <c r="C31" s="49"/>
      <c r="D31" t="s" s="50">
        <v>18</v>
      </c>
      <c r="E31" t="s" s="50">
        <v>24</v>
      </c>
      <c r="F31" s="51"/>
      <c r="G31" s="52">
        <f>(C31*F31)*4</f>
        <v>0</v>
      </c>
      <c r="H31" s="10"/>
      <c r="I31" s="11"/>
      <c r="J31" s="12"/>
    </row>
    <row r="32" ht="13.2" customHeight="1">
      <c r="A32" s="47"/>
      <c r="B32" t="s" s="48">
        <v>43</v>
      </c>
      <c r="C32" s="49"/>
      <c r="D32" t="s" s="50">
        <v>18</v>
      </c>
      <c r="E32" t="s" s="50">
        <v>21</v>
      </c>
      <c r="F32" s="51"/>
      <c r="G32" s="52">
        <f>(C32*F32)*4</f>
        <v>0</v>
      </c>
      <c r="H32" s="10"/>
      <c r="I32" s="11"/>
      <c r="J32" s="12"/>
    </row>
    <row r="33" ht="13.2" customHeight="1">
      <c r="A33" s="47"/>
      <c r="B33" t="s" s="48">
        <v>44</v>
      </c>
      <c r="C33" s="49"/>
      <c r="D33" t="s" s="50">
        <v>18</v>
      </c>
      <c r="E33" t="s" s="50">
        <v>28</v>
      </c>
      <c r="F33" s="51"/>
      <c r="G33" s="52">
        <f>(C33*F33)*4</f>
        <v>0</v>
      </c>
      <c r="H33" s="10"/>
      <c r="I33" s="11"/>
      <c r="J33" s="12"/>
    </row>
    <row r="34" ht="13.2" customHeight="1">
      <c r="A34" s="47"/>
      <c r="B34" t="s" s="48">
        <v>45</v>
      </c>
      <c r="C34" s="49"/>
      <c r="D34" t="s" s="50">
        <v>18</v>
      </c>
      <c r="E34" t="s" s="50">
        <v>16</v>
      </c>
      <c r="F34" s="51"/>
      <c r="G34" s="52">
        <f>(C34*F34)*4</f>
        <v>0</v>
      </c>
      <c r="H34" s="10"/>
      <c r="I34" s="11"/>
      <c r="J34" s="12"/>
    </row>
    <row r="35" ht="18" customHeight="1">
      <c r="A35" s="54"/>
      <c r="B35" t="s" s="55">
        <v>46</v>
      </c>
      <c r="C35" s="56"/>
      <c r="D35" t="s" s="57">
        <v>27</v>
      </c>
      <c r="E35" t="s" s="57">
        <v>16</v>
      </c>
      <c r="F35" s="58"/>
      <c r="G35" s="59">
        <f>(C35*F35)</f>
        <v>0</v>
      </c>
      <c r="H35" s="10"/>
      <c r="I35" s="11"/>
      <c r="J35" s="12"/>
    </row>
    <row r="36" ht="15" customHeight="1">
      <c r="A36" t="s" s="60">
        <v>47</v>
      </c>
      <c r="B36" t="s" s="61">
        <v>48</v>
      </c>
      <c r="C36" s="62"/>
      <c r="D36" s="63"/>
      <c r="E36" s="63"/>
      <c r="F36" s="64"/>
      <c r="G36" s="65"/>
      <c r="H36" s="10"/>
      <c r="I36" s="11"/>
      <c r="J36" s="12"/>
    </row>
    <row r="37" ht="15" customHeight="1">
      <c r="A37" s="54"/>
      <c r="B37" t="s" s="66">
        <v>49</v>
      </c>
      <c r="C37" s="67"/>
      <c r="D37" t="s" s="68">
        <v>18</v>
      </c>
      <c r="E37" t="s" s="68">
        <v>50</v>
      </c>
      <c r="F37" s="69"/>
      <c r="G37" s="70">
        <f>(C37*F37)*4</f>
        <v>0</v>
      </c>
      <c r="H37" s="10"/>
      <c r="I37" s="11"/>
      <c r="J37" s="12"/>
    </row>
    <row r="38" ht="15" customHeight="1">
      <c r="A38" t="s" s="60">
        <v>51</v>
      </c>
      <c r="B38" t="s" s="61">
        <v>52</v>
      </c>
      <c r="C38" s="62"/>
      <c r="D38" s="63"/>
      <c r="E38" s="63"/>
      <c r="F38" s="62"/>
      <c r="G38" s="71"/>
      <c r="H38" s="10"/>
      <c r="I38" s="11"/>
      <c r="J38" s="12"/>
    </row>
    <row r="39" ht="14.4" customHeight="1">
      <c r="A39" s="72"/>
      <c r="B39" t="s" s="73">
        <v>53</v>
      </c>
      <c r="C39" s="49"/>
      <c r="D39" t="s" s="50">
        <v>18</v>
      </c>
      <c r="E39" t="s" s="50">
        <v>21</v>
      </c>
      <c r="F39" s="49"/>
      <c r="G39" s="52">
        <f>(C39*F39)*4</f>
        <v>0</v>
      </c>
      <c r="H39" s="10"/>
      <c r="I39" s="11"/>
      <c r="J39" s="12"/>
    </row>
    <row r="40" ht="14.4" customHeight="1">
      <c r="A40" s="72"/>
      <c r="B40" t="s" s="73">
        <v>54</v>
      </c>
      <c r="C40" s="49"/>
      <c r="D40" t="s" s="50">
        <v>18</v>
      </c>
      <c r="E40" t="s" s="50">
        <v>21</v>
      </c>
      <c r="F40" s="49"/>
      <c r="G40" s="52">
        <f>(C40*F40)*4</f>
        <v>0</v>
      </c>
      <c r="H40" s="10"/>
      <c r="I40" s="11"/>
      <c r="J40" s="12"/>
    </row>
    <row r="41" ht="15" customHeight="1">
      <c r="A41" s="54"/>
      <c r="B41" t="s" s="66">
        <v>55</v>
      </c>
      <c r="C41" s="67"/>
      <c r="D41" t="s" s="68">
        <v>18</v>
      </c>
      <c r="E41" t="s" s="68">
        <v>28</v>
      </c>
      <c r="F41" s="69"/>
      <c r="G41" s="70">
        <f>(C41*F41)*4</f>
        <v>0</v>
      </c>
      <c r="H41" s="10"/>
      <c r="I41" s="11"/>
      <c r="J41" s="12"/>
    </row>
    <row r="42" ht="15" customHeight="1">
      <c r="A42" t="s" s="60">
        <v>56</v>
      </c>
      <c r="B42" t="s" s="61">
        <v>57</v>
      </c>
      <c r="C42" s="74"/>
      <c r="D42" s="75"/>
      <c r="E42" s="75"/>
      <c r="F42" s="76"/>
      <c r="G42" s="77"/>
      <c r="H42" s="10"/>
      <c r="I42" s="11"/>
      <c r="J42" s="12"/>
    </row>
    <row r="43" ht="14.4" customHeight="1">
      <c r="A43" s="47"/>
      <c r="B43" t="s" s="73">
        <v>58</v>
      </c>
      <c r="C43" s="49"/>
      <c r="D43" t="s" s="50">
        <v>18</v>
      </c>
      <c r="E43" t="s" s="50">
        <v>16</v>
      </c>
      <c r="F43" s="51"/>
      <c r="G43" s="52">
        <f>(C43*F43)*4</f>
        <v>0</v>
      </c>
      <c r="H43" s="10"/>
      <c r="I43" s="11"/>
      <c r="J43" s="12"/>
    </row>
    <row r="44" ht="14.4" customHeight="1">
      <c r="A44" s="47"/>
      <c r="B44" t="s" s="73">
        <v>59</v>
      </c>
      <c r="C44" s="49"/>
      <c r="D44" t="s" s="50">
        <v>27</v>
      </c>
      <c r="E44" t="s" s="50">
        <v>16</v>
      </c>
      <c r="F44" s="51"/>
      <c r="G44" s="52">
        <f>C44*F44</f>
        <v>0</v>
      </c>
      <c r="H44" s="10"/>
      <c r="I44" s="11"/>
      <c r="J44" s="12"/>
    </row>
    <row r="45" ht="14.4" customHeight="1">
      <c r="A45" s="47"/>
      <c r="B45" t="s" s="73">
        <v>60</v>
      </c>
      <c r="C45" s="49"/>
      <c r="D45" t="s" s="50">
        <v>18</v>
      </c>
      <c r="E45" t="s" s="50">
        <v>16</v>
      </c>
      <c r="F45" s="51"/>
      <c r="G45" s="52">
        <f>(C45*F45)*4</f>
        <v>0</v>
      </c>
      <c r="H45" s="10"/>
      <c r="I45" s="11"/>
      <c r="J45" s="12"/>
    </row>
    <row r="46" ht="14.4" customHeight="1">
      <c r="A46" s="47"/>
      <c r="B46" t="s" s="73">
        <v>61</v>
      </c>
      <c r="C46" s="49"/>
      <c r="D46" t="s" s="50">
        <v>27</v>
      </c>
      <c r="E46" t="s" s="50">
        <v>16</v>
      </c>
      <c r="F46" s="51"/>
      <c r="G46" s="52">
        <f>(C46*F46)</f>
        <v>0</v>
      </c>
      <c r="H46" s="10"/>
      <c r="I46" s="11"/>
      <c r="J46" s="12"/>
    </row>
    <row r="47" ht="14.4" customHeight="1">
      <c r="A47" s="47"/>
      <c r="B47" t="s" s="73">
        <v>62</v>
      </c>
      <c r="C47" s="49"/>
      <c r="D47" t="s" s="50">
        <v>63</v>
      </c>
      <c r="E47" t="s" s="50">
        <v>16</v>
      </c>
      <c r="F47" s="51"/>
      <c r="G47" s="52">
        <f>(C47*F47)*2</f>
        <v>0</v>
      </c>
      <c r="H47" s="10"/>
      <c r="I47" s="11"/>
      <c r="J47" s="12"/>
    </row>
    <row r="48" ht="14.4" customHeight="1">
      <c r="A48" s="47"/>
      <c r="B48" t="s" s="73">
        <v>64</v>
      </c>
      <c r="C48" s="49"/>
      <c r="D48" t="s" s="50">
        <v>63</v>
      </c>
      <c r="E48" t="s" s="50">
        <v>16</v>
      </c>
      <c r="F48" s="51"/>
      <c r="G48" s="52">
        <f>(C48*F48)*2</f>
        <v>0</v>
      </c>
      <c r="H48" s="10"/>
      <c r="I48" s="11"/>
      <c r="J48" s="12"/>
    </row>
    <row r="49" ht="14.4" customHeight="1">
      <c r="A49" s="47"/>
      <c r="B49" t="s" s="73">
        <v>65</v>
      </c>
      <c r="C49" s="49"/>
      <c r="D49" t="s" s="50">
        <v>63</v>
      </c>
      <c r="E49" t="s" s="50">
        <v>16</v>
      </c>
      <c r="F49" s="51"/>
      <c r="G49" s="52">
        <f>(C49*F49)*2</f>
        <v>0</v>
      </c>
      <c r="H49" s="10"/>
      <c r="I49" s="11"/>
      <c r="J49" s="12"/>
    </row>
    <row r="50" ht="14.4" customHeight="1">
      <c r="A50" s="47"/>
      <c r="B50" t="s" s="73">
        <v>66</v>
      </c>
      <c r="C50" s="49"/>
      <c r="D50" t="s" s="50">
        <v>27</v>
      </c>
      <c r="E50" t="s" s="50">
        <v>16</v>
      </c>
      <c r="F50" s="51"/>
      <c r="G50" s="52">
        <f>C50*F50</f>
        <v>0</v>
      </c>
      <c r="H50" s="10"/>
      <c r="I50" s="11"/>
      <c r="J50" s="12"/>
    </row>
    <row r="51" ht="14.4" customHeight="1">
      <c r="A51" s="47"/>
      <c r="B51" t="s" s="73">
        <v>67</v>
      </c>
      <c r="C51" s="49"/>
      <c r="D51" t="s" s="50">
        <v>27</v>
      </c>
      <c r="E51" t="s" s="50">
        <v>16</v>
      </c>
      <c r="F51" s="51"/>
      <c r="G51" s="52">
        <f>C51*F51</f>
        <v>0</v>
      </c>
      <c r="H51" s="10"/>
      <c r="I51" s="11"/>
      <c r="J51" s="12"/>
    </row>
    <row r="52" ht="14.4" customHeight="1">
      <c r="A52" s="47"/>
      <c r="B52" t="s" s="73">
        <v>68</v>
      </c>
      <c r="C52" s="49"/>
      <c r="D52" t="s" s="50">
        <v>69</v>
      </c>
      <c r="E52" t="s" s="50">
        <v>16</v>
      </c>
      <c r="F52" s="51"/>
      <c r="G52" s="52">
        <f>(C52*F52)/3</f>
        <v>0</v>
      </c>
      <c r="H52" s="10"/>
      <c r="I52" s="11"/>
      <c r="J52" s="12"/>
    </row>
    <row r="53" ht="14.4" customHeight="1">
      <c r="A53" s="47"/>
      <c r="B53" t="s" s="73">
        <v>70</v>
      </c>
      <c r="C53" s="49"/>
      <c r="D53" t="s" s="50">
        <v>27</v>
      </c>
      <c r="E53" t="s" s="50">
        <v>16</v>
      </c>
      <c r="F53" s="51"/>
      <c r="G53" s="52">
        <f>C53*F53</f>
        <v>0</v>
      </c>
      <c r="H53" s="10"/>
      <c r="I53" s="11"/>
      <c r="J53" s="12"/>
    </row>
    <row r="54" ht="14.4" customHeight="1">
      <c r="A54" s="47"/>
      <c r="B54" t="s" s="73">
        <v>71</v>
      </c>
      <c r="C54" s="49"/>
      <c r="D54" t="s" s="50">
        <v>69</v>
      </c>
      <c r="E54" t="s" s="50">
        <v>16</v>
      </c>
      <c r="F54" s="51"/>
      <c r="G54" s="52">
        <f>(C54*F54)/3</f>
        <v>0</v>
      </c>
      <c r="H54" s="10"/>
      <c r="I54" s="11"/>
      <c r="J54" s="12"/>
    </row>
    <row r="55" ht="14.4" customHeight="1">
      <c r="A55" s="47"/>
      <c r="B55" t="s" s="73">
        <v>72</v>
      </c>
      <c r="C55" s="49"/>
      <c r="D55" t="s" s="50">
        <v>27</v>
      </c>
      <c r="E55" t="s" s="50">
        <v>28</v>
      </c>
      <c r="F55" s="51"/>
      <c r="G55" s="52">
        <f>C55*F55</f>
        <v>0</v>
      </c>
      <c r="H55" s="10"/>
      <c r="I55" s="11"/>
      <c r="J55" s="12"/>
    </row>
    <row r="56" ht="14.4" customHeight="1">
      <c r="A56" s="47"/>
      <c r="B56" t="s" s="73">
        <v>73</v>
      </c>
      <c r="C56" s="49"/>
      <c r="D56" t="s" s="50">
        <v>27</v>
      </c>
      <c r="E56" t="s" s="50">
        <v>16</v>
      </c>
      <c r="F56" s="51"/>
      <c r="G56" s="52">
        <f>C56*F56</f>
        <v>0</v>
      </c>
      <c r="H56" s="10"/>
      <c r="I56" s="11"/>
      <c r="J56" s="12"/>
    </row>
    <row r="57" ht="14.4" customHeight="1">
      <c r="A57" s="47"/>
      <c r="B57" t="s" s="73">
        <v>74</v>
      </c>
      <c r="C57" s="49"/>
      <c r="D57" t="s" s="50">
        <v>27</v>
      </c>
      <c r="E57" t="s" s="50">
        <v>28</v>
      </c>
      <c r="F57" s="51"/>
      <c r="G57" s="52">
        <f>C57*F57</f>
        <v>0</v>
      </c>
      <c r="H57" s="10"/>
      <c r="I57" s="11"/>
      <c r="J57" s="12"/>
    </row>
    <row r="58" ht="14.4" customHeight="1">
      <c r="A58" s="47"/>
      <c r="B58" t="s" s="73">
        <v>75</v>
      </c>
      <c r="C58" s="49"/>
      <c r="D58" t="s" s="50">
        <v>27</v>
      </c>
      <c r="E58" t="s" s="50">
        <v>16</v>
      </c>
      <c r="F58" s="51"/>
      <c r="G58" s="52">
        <f>C58*F58</f>
        <v>0</v>
      </c>
      <c r="H58" s="10"/>
      <c r="I58" s="11"/>
      <c r="J58" s="12"/>
    </row>
    <row r="59" ht="14.4" customHeight="1">
      <c r="A59" s="47"/>
      <c r="B59" t="s" s="73">
        <v>76</v>
      </c>
      <c r="C59" s="49"/>
      <c r="D59" t="s" s="50">
        <v>27</v>
      </c>
      <c r="E59" t="s" s="50">
        <v>16</v>
      </c>
      <c r="F59" s="51"/>
      <c r="G59" s="52">
        <f>C59*F59</f>
        <v>0</v>
      </c>
      <c r="H59" s="10"/>
      <c r="I59" s="11"/>
      <c r="J59" s="12"/>
    </row>
    <row r="60" ht="14.4" customHeight="1">
      <c r="A60" s="47"/>
      <c r="B60" t="s" s="73">
        <v>77</v>
      </c>
      <c r="C60" s="49"/>
      <c r="D60" t="s" s="50">
        <v>27</v>
      </c>
      <c r="E60" t="s" s="50">
        <v>30</v>
      </c>
      <c r="F60" s="51"/>
      <c r="G60" s="52">
        <f>C60*F60</f>
        <v>0</v>
      </c>
      <c r="H60" s="10"/>
      <c r="I60" s="11"/>
      <c r="J60" s="12"/>
    </row>
    <row r="61" ht="15" customHeight="1">
      <c r="A61" s="54"/>
      <c r="B61" t="s" s="66">
        <v>78</v>
      </c>
      <c r="C61" s="67"/>
      <c r="D61" t="s" s="68">
        <v>27</v>
      </c>
      <c r="E61" t="s" s="68">
        <v>21</v>
      </c>
      <c r="F61" s="69"/>
      <c r="G61" s="70">
        <f>C61*F61</f>
        <v>0</v>
      </c>
      <c r="H61" s="10"/>
      <c r="I61" s="11"/>
      <c r="J61" s="12"/>
    </row>
    <row r="62" ht="15" customHeight="1">
      <c r="A62" t="s" s="60">
        <v>79</v>
      </c>
      <c r="B62" t="s" s="61">
        <v>80</v>
      </c>
      <c r="C62" s="74"/>
      <c r="D62" s="75"/>
      <c r="E62" s="75"/>
      <c r="F62" s="76"/>
      <c r="G62" s="77"/>
      <c r="H62" s="10"/>
      <c r="I62" s="11"/>
      <c r="J62" s="12"/>
    </row>
    <row r="63" ht="14.4" customHeight="1">
      <c r="A63" s="47"/>
      <c r="B63" t="s" s="73">
        <v>81</v>
      </c>
      <c r="C63" s="49"/>
      <c r="D63" t="s" s="50">
        <v>63</v>
      </c>
      <c r="E63" t="s" s="50">
        <v>16</v>
      </c>
      <c r="F63" s="51"/>
      <c r="G63" s="52">
        <f>(C63*F63)*2</f>
        <v>0</v>
      </c>
      <c r="H63" s="10"/>
      <c r="I63" s="11"/>
      <c r="J63" s="12"/>
    </row>
    <row r="64" ht="14.4" customHeight="1">
      <c r="A64" s="47"/>
      <c r="B64" t="s" s="73">
        <v>82</v>
      </c>
      <c r="C64" s="49"/>
      <c r="D64" t="s" s="50">
        <v>27</v>
      </c>
      <c r="E64" t="s" s="50">
        <v>16</v>
      </c>
      <c r="F64" s="51"/>
      <c r="G64" s="52">
        <f>C64*F64</f>
        <v>0</v>
      </c>
      <c r="H64" s="10"/>
      <c r="I64" s="11"/>
      <c r="J64" s="12"/>
    </row>
    <row r="65" ht="14.4" customHeight="1">
      <c r="A65" s="47"/>
      <c r="B65" t="s" s="73">
        <v>83</v>
      </c>
      <c r="C65" s="49"/>
      <c r="D65" t="s" s="50">
        <v>69</v>
      </c>
      <c r="E65" t="s" s="50">
        <v>16</v>
      </c>
      <c r="F65" s="51"/>
      <c r="G65" s="52">
        <f>(C65*F65)/3</f>
        <v>0</v>
      </c>
      <c r="H65" s="10"/>
      <c r="I65" s="11"/>
      <c r="J65" s="12"/>
    </row>
    <row r="66" ht="14.4" customHeight="1">
      <c r="A66" s="47"/>
      <c r="B66" t="s" s="73">
        <v>84</v>
      </c>
      <c r="C66" s="49"/>
      <c r="D66" t="s" s="50">
        <v>69</v>
      </c>
      <c r="E66" t="s" s="50">
        <v>16</v>
      </c>
      <c r="F66" s="51"/>
      <c r="G66" s="52">
        <f>(C66*F66)/3</f>
        <v>0</v>
      </c>
      <c r="H66" s="10"/>
      <c r="I66" s="11"/>
      <c r="J66" s="12"/>
    </row>
    <row r="67" ht="15" customHeight="1">
      <c r="A67" s="54"/>
      <c r="B67" t="s" s="66">
        <v>85</v>
      </c>
      <c r="C67" s="67"/>
      <c r="D67" t="s" s="68">
        <v>69</v>
      </c>
      <c r="E67" t="s" s="68">
        <v>16</v>
      </c>
      <c r="F67" s="69"/>
      <c r="G67" s="70">
        <f>(C67*F67)/3</f>
        <v>0</v>
      </c>
      <c r="H67" s="10"/>
      <c r="I67" s="11"/>
      <c r="J67" s="12"/>
    </row>
    <row r="68" ht="15" customHeight="1">
      <c r="A68" t="s" s="60">
        <v>86</v>
      </c>
      <c r="B68" t="s" s="61">
        <v>87</v>
      </c>
      <c r="C68" s="74"/>
      <c r="D68" s="75"/>
      <c r="E68" s="75"/>
      <c r="F68" s="76"/>
      <c r="G68" s="77"/>
      <c r="H68" s="10"/>
      <c r="I68" s="11"/>
      <c r="J68" s="12"/>
    </row>
    <row r="69" ht="14.4" customHeight="1">
      <c r="A69" s="47"/>
      <c r="B69" t="s" s="73">
        <v>88</v>
      </c>
      <c r="C69" s="49"/>
      <c r="D69" t="s" s="50">
        <v>69</v>
      </c>
      <c r="E69" t="s" s="50">
        <v>16</v>
      </c>
      <c r="F69" s="51"/>
      <c r="G69" s="52">
        <f>(C69*F69)/3</f>
        <v>0</v>
      </c>
      <c r="H69" s="10"/>
      <c r="I69" s="11"/>
      <c r="J69" s="12"/>
    </row>
    <row r="70" ht="14.4" customHeight="1">
      <c r="A70" s="47"/>
      <c r="B70" t="s" s="73">
        <v>89</v>
      </c>
      <c r="C70" s="49"/>
      <c r="D70" t="s" s="50">
        <v>27</v>
      </c>
      <c r="E70" t="s" s="50">
        <v>16</v>
      </c>
      <c r="F70" s="51"/>
      <c r="G70" s="52">
        <f>C70*F70</f>
        <v>0</v>
      </c>
      <c r="H70" s="10"/>
      <c r="I70" s="11"/>
      <c r="J70" s="12"/>
    </row>
    <row r="71" ht="14.4" customHeight="1">
      <c r="A71" s="47"/>
      <c r="B71" t="s" s="73">
        <v>90</v>
      </c>
      <c r="C71" s="49"/>
      <c r="D71" t="s" s="50">
        <v>69</v>
      </c>
      <c r="E71" t="s" s="50">
        <v>91</v>
      </c>
      <c r="F71" s="51"/>
      <c r="G71" s="52">
        <f>(C71*F71)/3</f>
        <v>0</v>
      </c>
      <c r="H71" s="10"/>
      <c r="I71" s="11"/>
      <c r="J71" s="12"/>
    </row>
    <row r="72" ht="14.4" customHeight="1">
      <c r="A72" s="47"/>
      <c r="B72" t="s" s="73">
        <v>92</v>
      </c>
      <c r="C72" s="49"/>
      <c r="D72" t="s" s="50">
        <v>69</v>
      </c>
      <c r="E72" t="s" s="50">
        <v>91</v>
      </c>
      <c r="F72" s="51"/>
      <c r="G72" s="52">
        <f>(C72*F72)/3</f>
        <v>0</v>
      </c>
      <c r="H72" s="10"/>
      <c r="I72" s="11"/>
      <c r="J72" s="12"/>
    </row>
    <row r="73" ht="14.4" customHeight="1">
      <c r="A73" s="47"/>
      <c r="B73" t="s" s="73">
        <v>93</v>
      </c>
      <c r="C73" s="49"/>
      <c r="D73" t="s" s="50">
        <v>94</v>
      </c>
      <c r="E73" t="s" s="50">
        <v>91</v>
      </c>
      <c r="F73" s="51"/>
      <c r="G73" s="52">
        <f>(C73*F73)/12</f>
        <v>0</v>
      </c>
      <c r="H73" s="10"/>
      <c r="I73" s="11"/>
      <c r="J73" s="12"/>
    </row>
    <row r="74" ht="15" customHeight="1">
      <c r="A74" s="54"/>
      <c r="B74" t="s" s="66">
        <v>95</v>
      </c>
      <c r="C74" s="67"/>
      <c r="D74" t="s" s="68">
        <v>69</v>
      </c>
      <c r="E74" t="s" s="68">
        <v>96</v>
      </c>
      <c r="F74" s="69"/>
      <c r="G74" s="70">
        <f>(C74*F74)/3</f>
        <v>0</v>
      </c>
      <c r="H74" s="10"/>
      <c r="I74" s="11"/>
      <c r="J74" s="12"/>
    </row>
    <row r="75" ht="15" customHeight="1">
      <c r="A75" t="s" s="60">
        <v>97</v>
      </c>
      <c r="B75" t="s" s="61">
        <v>98</v>
      </c>
      <c r="C75" s="74"/>
      <c r="D75" s="75"/>
      <c r="E75" s="75"/>
      <c r="F75" s="76"/>
      <c r="G75" s="77"/>
      <c r="H75" s="10"/>
      <c r="I75" s="11"/>
      <c r="J75" s="12"/>
    </row>
    <row r="76" ht="14.4" customHeight="1">
      <c r="A76" s="72"/>
      <c r="B76" t="s" s="73">
        <v>99</v>
      </c>
      <c r="C76" s="78"/>
      <c r="D76" t="s" s="50">
        <v>18</v>
      </c>
      <c r="E76" t="s" s="50">
        <v>100</v>
      </c>
      <c r="F76" s="79"/>
      <c r="G76" s="52">
        <f>(C76*F76)*4</f>
        <v>0</v>
      </c>
      <c r="H76" s="10"/>
      <c r="I76" s="11"/>
      <c r="J76" s="12"/>
    </row>
    <row r="77" ht="14.4" customHeight="1">
      <c r="A77" s="72"/>
      <c r="B77" t="s" s="73">
        <v>101</v>
      </c>
      <c r="C77" s="78"/>
      <c r="D77" t="s" s="50">
        <v>18</v>
      </c>
      <c r="E77" t="s" s="50">
        <v>100</v>
      </c>
      <c r="F77" s="79"/>
      <c r="G77" s="52">
        <f>(C77*F77)*4</f>
        <v>0</v>
      </c>
      <c r="H77" s="10"/>
      <c r="I77" s="11"/>
      <c r="J77" s="12"/>
    </row>
    <row r="78" ht="14.4" customHeight="1">
      <c r="A78" s="72"/>
      <c r="B78" t="s" s="73">
        <v>102</v>
      </c>
      <c r="C78" s="78"/>
      <c r="D78" t="s" s="50">
        <v>94</v>
      </c>
      <c r="E78" t="s" s="50">
        <v>103</v>
      </c>
      <c r="F78" s="79"/>
      <c r="G78" s="52">
        <f>(C78*F78)/12</f>
        <v>0</v>
      </c>
      <c r="H78" s="10"/>
      <c r="I78" s="11"/>
      <c r="J78" s="12"/>
    </row>
    <row r="79" ht="15" customHeight="1">
      <c r="A79" s="54"/>
      <c r="B79" t="s" s="66">
        <v>104</v>
      </c>
      <c r="C79" s="67"/>
      <c r="D79" t="s" s="68">
        <v>18</v>
      </c>
      <c r="E79" t="s" s="68">
        <v>100</v>
      </c>
      <c r="F79" s="69"/>
      <c r="G79" s="70">
        <f>(C79*F79)*4</f>
        <v>0</v>
      </c>
      <c r="H79" s="10"/>
      <c r="I79" s="11"/>
      <c r="J79" s="12"/>
    </row>
    <row r="80" ht="15" customHeight="1">
      <c r="A80" t="s" s="60">
        <v>105</v>
      </c>
      <c r="B80" t="s" s="61">
        <v>106</v>
      </c>
      <c r="C80" s="74"/>
      <c r="D80" s="75"/>
      <c r="E80" s="75"/>
      <c r="F80" s="76"/>
      <c r="G80" s="77"/>
      <c r="H80" s="10"/>
      <c r="I80" s="11"/>
      <c r="J80" s="12"/>
    </row>
    <row r="81" ht="14.4" customHeight="1">
      <c r="A81" s="72"/>
      <c r="B81" t="s" s="73">
        <v>107</v>
      </c>
      <c r="C81" s="78"/>
      <c r="D81" t="s" s="50">
        <v>27</v>
      </c>
      <c r="E81" t="s" s="50">
        <v>108</v>
      </c>
      <c r="F81" s="51"/>
      <c r="G81" s="52">
        <f>1*F81</f>
        <v>0</v>
      </c>
      <c r="H81" s="10"/>
      <c r="I81" s="11"/>
      <c r="J81" s="12"/>
    </row>
    <row r="82" ht="15" customHeight="1">
      <c r="A82" s="54"/>
      <c r="B82" t="s" s="66">
        <v>109</v>
      </c>
      <c r="C82" s="67"/>
      <c r="D82" t="s" s="68">
        <v>27</v>
      </c>
      <c r="E82" t="s" s="68">
        <v>108</v>
      </c>
      <c r="F82" s="69"/>
      <c r="G82" s="70">
        <f>1*F82</f>
        <v>0</v>
      </c>
      <c r="H82" s="10"/>
      <c r="I82" s="11"/>
      <c r="J82" s="12"/>
    </row>
    <row r="83" ht="15" customHeight="1">
      <c r="A83" t="s" s="60">
        <v>110</v>
      </c>
      <c r="B83" t="s" s="61">
        <v>111</v>
      </c>
      <c r="C83" s="74"/>
      <c r="D83" s="75"/>
      <c r="E83" s="75"/>
      <c r="F83" s="76"/>
      <c r="G83" s="77"/>
      <c r="H83" s="10"/>
      <c r="I83" s="11"/>
      <c r="J83" s="12"/>
    </row>
    <row r="84" ht="14.4" customHeight="1">
      <c r="A84" s="72"/>
      <c r="B84" t="s" s="73">
        <v>112</v>
      </c>
      <c r="C84" s="78"/>
      <c r="D84" t="s" s="50">
        <v>94</v>
      </c>
      <c r="E84" t="s" s="50">
        <v>91</v>
      </c>
      <c r="F84" s="79"/>
      <c r="G84" s="52">
        <f>(C84*F84)/12</f>
        <v>0</v>
      </c>
      <c r="H84" s="10"/>
      <c r="I84" s="11"/>
      <c r="J84" s="12"/>
    </row>
    <row r="85" ht="14.4" customHeight="1">
      <c r="A85" s="72"/>
      <c r="B85" t="s" s="73">
        <v>113</v>
      </c>
      <c r="C85" s="78"/>
      <c r="D85" t="s" s="50">
        <v>69</v>
      </c>
      <c r="E85" t="s" s="50">
        <v>16</v>
      </c>
      <c r="F85" s="79"/>
      <c r="G85" s="52">
        <f>(C85*F85)/3</f>
        <v>0</v>
      </c>
      <c r="H85" s="10"/>
      <c r="I85" s="11"/>
      <c r="J85" s="12"/>
    </row>
    <row r="86" ht="14.4" customHeight="1">
      <c r="A86" s="72"/>
      <c r="B86" t="s" s="73">
        <v>114</v>
      </c>
      <c r="C86" s="78"/>
      <c r="D86" t="s" s="50">
        <v>94</v>
      </c>
      <c r="E86" t="s" s="50">
        <v>16</v>
      </c>
      <c r="F86" s="79"/>
      <c r="G86" s="52">
        <f>(C86*F86)/12</f>
        <v>0</v>
      </c>
      <c r="H86" s="10"/>
      <c r="I86" s="11"/>
      <c r="J86" s="12"/>
    </row>
    <row r="87" ht="14.4" customHeight="1">
      <c r="A87" s="72"/>
      <c r="B87" t="s" s="73">
        <v>115</v>
      </c>
      <c r="C87" s="78"/>
      <c r="D87" t="s" s="50">
        <v>69</v>
      </c>
      <c r="E87" t="s" s="50">
        <v>91</v>
      </c>
      <c r="F87" s="79"/>
      <c r="G87" s="52">
        <f>(C87*F87)/3</f>
        <v>0</v>
      </c>
      <c r="H87" s="10"/>
      <c r="I87" s="11"/>
      <c r="J87" s="12"/>
    </row>
    <row r="88" ht="14.4" customHeight="1">
      <c r="A88" s="72"/>
      <c r="B88" t="s" s="73">
        <v>116</v>
      </c>
      <c r="C88" s="49"/>
      <c r="D88" t="s" s="50">
        <v>27</v>
      </c>
      <c r="E88" t="s" s="50">
        <v>117</v>
      </c>
      <c r="F88" s="51"/>
      <c r="G88" s="52">
        <f>C88*F88</f>
        <v>0</v>
      </c>
      <c r="H88" s="10"/>
      <c r="I88" s="11"/>
      <c r="J88" s="12"/>
    </row>
    <row r="89" ht="14.4" customHeight="1">
      <c r="A89" s="72"/>
      <c r="B89" t="s" s="73">
        <v>118</v>
      </c>
      <c r="C89" s="49"/>
      <c r="D89" t="s" s="50">
        <v>27</v>
      </c>
      <c r="E89" t="s" s="50">
        <v>117</v>
      </c>
      <c r="F89" s="51"/>
      <c r="G89" s="52">
        <f>C89*F89</f>
        <v>0</v>
      </c>
      <c r="H89" s="10"/>
      <c r="I89" s="11"/>
      <c r="J89" s="12"/>
    </row>
    <row r="90" ht="14.4" customHeight="1">
      <c r="A90" s="47"/>
      <c r="B90" t="s" s="73">
        <v>119</v>
      </c>
      <c r="C90" s="49"/>
      <c r="D90" t="s" s="50">
        <v>27</v>
      </c>
      <c r="E90" t="s" s="50">
        <v>100</v>
      </c>
      <c r="F90" s="51"/>
      <c r="G90" s="52">
        <f>C90*F90</f>
        <v>0</v>
      </c>
      <c r="H90" s="10"/>
      <c r="I90" s="11"/>
      <c r="J90" s="12"/>
    </row>
    <row r="91" ht="14.4" customHeight="1">
      <c r="A91" s="47"/>
      <c r="B91" t="s" s="73">
        <v>120</v>
      </c>
      <c r="C91" s="49"/>
      <c r="D91" t="s" s="50">
        <v>27</v>
      </c>
      <c r="E91" t="s" s="50">
        <v>103</v>
      </c>
      <c r="F91" s="51"/>
      <c r="G91" s="52">
        <f>C91*F91</f>
        <v>0</v>
      </c>
      <c r="H91" s="10"/>
      <c r="I91" s="11"/>
      <c r="J91" s="12"/>
    </row>
    <row r="92" ht="14.4" customHeight="1">
      <c r="A92" s="47"/>
      <c r="B92" t="s" s="73">
        <v>121</v>
      </c>
      <c r="C92" s="49"/>
      <c r="D92" t="s" s="50">
        <v>94</v>
      </c>
      <c r="E92" t="s" s="50">
        <v>16</v>
      </c>
      <c r="F92" s="51"/>
      <c r="G92" s="52">
        <f>(C92*F92)/12</f>
        <v>0</v>
      </c>
      <c r="H92" s="10"/>
      <c r="I92" s="11"/>
      <c r="J92" s="12"/>
    </row>
    <row r="93" ht="14.4" customHeight="1">
      <c r="A93" s="47"/>
      <c r="B93" t="s" s="73">
        <v>122</v>
      </c>
      <c r="C93" s="49"/>
      <c r="D93" t="s" s="50">
        <v>27</v>
      </c>
      <c r="E93" t="s" s="50">
        <v>16</v>
      </c>
      <c r="F93" s="51"/>
      <c r="G93" s="52">
        <f>C93*F93</f>
        <v>0</v>
      </c>
      <c r="H93" s="10"/>
      <c r="I93" s="11"/>
      <c r="J93" s="12"/>
    </row>
    <row r="94" ht="14.4" customHeight="1">
      <c r="A94" s="47"/>
      <c r="B94" t="s" s="73">
        <v>123</v>
      </c>
      <c r="C94" s="49"/>
      <c r="D94" t="s" s="50">
        <v>27</v>
      </c>
      <c r="E94" t="s" s="50">
        <v>117</v>
      </c>
      <c r="F94" s="51"/>
      <c r="G94" s="52">
        <f>C94*F94</f>
        <v>0</v>
      </c>
      <c r="H94" s="10"/>
      <c r="I94" s="11"/>
      <c r="J94" s="12"/>
    </row>
    <row r="95" ht="14.4" customHeight="1">
      <c r="A95" s="47"/>
      <c r="B95" t="s" s="73">
        <v>124</v>
      </c>
      <c r="C95" s="49"/>
      <c r="D95" t="s" s="50">
        <v>94</v>
      </c>
      <c r="E95" t="s" s="50">
        <v>103</v>
      </c>
      <c r="F95" s="51"/>
      <c r="G95" s="52">
        <f>(C95*F95)/12</f>
        <v>0</v>
      </c>
      <c r="H95" s="10"/>
      <c r="I95" s="11"/>
      <c r="J95" s="12"/>
    </row>
    <row r="96" ht="14.4" customHeight="1">
      <c r="A96" s="47"/>
      <c r="B96" t="s" s="73">
        <v>125</v>
      </c>
      <c r="C96" s="49"/>
      <c r="D96" t="s" s="50">
        <v>94</v>
      </c>
      <c r="E96" t="s" s="50">
        <v>103</v>
      </c>
      <c r="F96" s="51"/>
      <c r="G96" s="52">
        <f>(C96*F96)/12</f>
        <v>0</v>
      </c>
      <c r="H96" s="10"/>
      <c r="I96" s="11"/>
      <c r="J96" s="12"/>
    </row>
    <row r="97" ht="15" customHeight="1">
      <c r="A97" s="54"/>
      <c r="B97" t="s" s="66">
        <v>126</v>
      </c>
      <c r="C97" s="67"/>
      <c r="D97" t="s" s="68">
        <v>27</v>
      </c>
      <c r="E97" t="s" s="68">
        <v>108</v>
      </c>
      <c r="F97" s="69"/>
      <c r="G97" s="70">
        <f>(C97*F97)</f>
        <v>0</v>
      </c>
      <c r="H97" s="10"/>
      <c r="I97" s="11"/>
      <c r="J97" s="12"/>
    </row>
    <row r="98" ht="15" customHeight="1">
      <c r="A98" t="s" s="60">
        <v>127</v>
      </c>
      <c r="B98" t="s" s="61">
        <v>128</v>
      </c>
      <c r="C98" s="74"/>
      <c r="D98" s="75"/>
      <c r="E98" s="75"/>
      <c r="F98" s="76"/>
      <c r="G98" s="77"/>
      <c r="H98" s="10"/>
      <c r="I98" s="11"/>
      <c r="J98" s="12"/>
    </row>
    <row r="99" ht="15" customHeight="1">
      <c r="A99" s="54"/>
      <c r="B99" t="s" s="66">
        <v>129</v>
      </c>
      <c r="C99" s="67"/>
      <c r="D99" t="s" s="68">
        <v>27</v>
      </c>
      <c r="E99" t="s" s="68">
        <v>108</v>
      </c>
      <c r="F99" s="69"/>
      <c r="G99" s="70">
        <f>C99*F99</f>
        <v>0</v>
      </c>
      <c r="H99" s="10"/>
      <c r="I99" s="11"/>
      <c r="J99" s="12"/>
    </row>
    <row r="100" ht="15" customHeight="1">
      <c r="A100" t="s" s="60">
        <v>130</v>
      </c>
      <c r="B100" t="s" s="61">
        <v>131</v>
      </c>
      <c r="C100" s="74"/>
      <c r="D100" s="75"/>
      <c r="E100" s="75"/>
      <c r="F100" s="76"/>
      <c r="G100" s="77"/>
      <c r="H100" s="10"/>
      <c r="I100" s="11"/>
      <c r="J100" s="12"/>
    </row>
    <row r="101" ht="14.4" customHeight="1">
      <c r="A101" s="47"/>
      <c r="B101" t="s" s="73">
        <v>132</v>
      </c>
      <c r="C101" s="49"/>
      <c r="D101" t="s" s="50">
        <v>69</v>
      </c>
      <c r="E101" t="s" s="50">
        <v>108</v>
      </c>
      <c r="F101" s="51"/>
      <c r="G101" s="52">
        <f>(C101*F101)/3</f>
        <v>0</v>
      </c>
      <c r="H101" s="10"/>
      <c r="I101" s="11"/>
      <c r="J101" s="12"/>
    </row>
    <row r="102" ht="14.4" customHeight="1">
      <c r="A102" s="47"/>
      <c r="B102" t="s" s="73">
        <v>133</v>
      </c>
      <c r="C102" s="49"/>
      <c r="D102" t="s" s="50">
        <v>27</v>
      </c>
      <c r="E102" t="s" s="50">
        <v>108</v>
      </c>
      <c r="F102" s="51"/>
      <c r="G102" s="52">
        <f>(C102*F102)</f>
        <v>0</v>
      </c>
      <c r="H102" s="10"/>
      <c r="I102" s="11"/>
      <c r="J102" s="12"/>
    </row>
    <row r="103" ht="14.4" customHeight="1">
      <c r="A103" s="47"/>
      <c r="B103" t="s" s="73">
        <v>134</v>
      </c>
      <c r="C103" s="49"/>
      <c r="D103" t="s" s="50">
        <v>27</v>
      </c>
      <c r="E103" t="s" s="50">
        <v>103</v>
      </c>
      <c r="F103" s="51"/>
      <c r="G103" s="52">
        <f>C103*F103</f>
        <v>0</v>
      </c>
      <c r="H103" s="10"/>
      <c r="I103" s="11"/>
      <c r="J103" s="12"/>
    </row>
    <row r="104" ht="14.4" customHeight="1">
      <c r="A104" s="47"/>
      <c r="B104" t="s" s="73">
        <v>135</v>
      </c>
      <c r="C104" s="49"/>
      <c r="D104" t="s" s="50">
        <v>69</v>
      </c>
      <c r="E104" t="s" s="50">
        <v>108</v>
      </c>
      <c r="F104" s="51"/>
      <c r="G104" s="52">
        <f>(C104*F104)/3</f>
        <v>0</v>
      </c>
      <c r="H104" s="10"/>
      <c r="I104" s="11"/>
      <c r="J104" s="12"/>
    </row>
    <row r="105" ht="15" customHeight="1">
      <c r="A105" s="54"/>
      <c r="B105" t="s" s="66">
        <v>136</v>
      </c>
      <c r="C105" s="67"/>
      <c r="D105" t="s" s="68">
        <v>69</v>
      </c>
      <c r="E105" t="s" s="68">
        <v>108</v>
      </c>
      <c r="F105" s="69"/>
      <c r="G105" s="70">
        <f>(C105*F105)/3</f>
        <v>0</v>
      </c>
      <c r="H105" s="10"/>
      <c r="I105" s="11"/>
      <c r="J105" s="12"/>
    </row>
    <row r="106" ht="15" customHeight="1">
      <c r="A106" t="s" s="60">
        <v>137</v>
      </c>
      <c r="B106" t="s" s="61">
        <v>138</v>
      </c>
      <c r="C106" s="62"/>
      <c r="D106" s="63"/>
      <c r="E106" s="63"/>
      <c r="F106" s="80"/>
      <c r="G106" s="71"/>
      <c r="H106" s="10"/>
      <c r="I106" s="11"/>
      <c r="J106" s="12"/>
    </row>
    <row r="107" ht="14.4" customHeight="1">
      <c r="A107" s="72"/>
      <c r="B107" t="s" s="73">
        <v>139</v>
      </c>
      <c r="C107" s="81"/>
      <c r="D107" t="s" s="50">
        <v>27</v>
      </c>
      <c r="E107" t="s" s="50">
        <v>108</v>
      </c>
      <c r="F107" s="49"/>
      <c r="G107" s="52">
        <f>C107*F107</f>
        <v>0</v>
      </c>
      <c r="H107" s="10"/>
      <c r="I107" s="11"/>
      <c r="J107" s="12"/>
    </row>
    <row r="108" ht="14.4" customHeight="1">
      <c r="A108" s="72"/>
      <c r="B108" t="s" s="73">
        <v>140</v>
      </c>
      <c r="C108" s="81"/>
      <c r="D108" t="s" s="50">
        <v>18</v>
      </c>
      <c r="E108" t="s" s="50">
        <v>108</v>
      </c>
      <c r="F108" s="49"/>
      <c r="G108" s="52">
        <f>(C108*F108)*4</f>
        <v>0</v>
      </c>
      <c r="H108" s="10"/>
      <c r="I108" s="11"/>
      <c r="J108" s="12"/>
    </row>
    <row r="109" ht="15" customHeight="1">
      <c r="A109" s="82"/>
      <c r="B109" t="s" s="83">
        <v>141</v>
      </c>
      <c r="C109" s="84"/>
      <c r="D109" t="s" s="85">
        <v>27</v>
      </c>
      <c r="E109" t="s" s="85">
        <v>108</v>
      </c>
      <c r="F109" s="86"/>
      <c r="G109" s="87">
        <f>C109*F109</f>
        <v>0</v>
      </c>
      <c r="H109" s="10"/>
      <c r="I109" s="11"/>
      <c r="J109" s="12"/>
    </row>
    <row r="110" ht="15" customHeight="1">
      <c r="A110" s="88"/>
      <c r="B110" s="89"/>
      <c r="C110" s="89"/>
      <c r="D110" s="90"/>
      <c r="E110" s="90"/>
      <c r="F110" s="90"/>
      <c r="G110" s="91"/>
      <c r="H110" s="10"/>
      <c r="I110" s="11"/>
      <c r="J110" s="12"/>
    </row>
    <row r="111" ht="15" customHeight="1">
      <c r="A111" t="s" s="33">
        <v>5</v>
      </c>
      <c r="B111" t="s" s="92">
        <v>6</v>
      </c>
      <c r="C111" t="s" s="34">
        <v>7</v>
      </c>
      <c r="D111" t="s" s="34">
        <v>142</v>
      </c>
      <c r="E111" t="s" s="34">
        <v>8</v>
      </c>
      <c r="F111" t="s" s="34">
        <v>143</v>
      </c>
      <c r="G111" t="s" s="93">
        <v>10</v>
      </c>
      <c r="H111" s="10"/>
      <c r="I111" s="11"/>
      <c r="J111" s="12"/>
    </row>
    <row r="112" ht="15" customHeight="1">
      <c r="A112" s="37"/>
      <c r="B112" t="s" s="38">
        <v>144</v>
      </c>
      <c r="C112" s="39"/>
      <c r="D112" s="94"/>
      <c r="E112" s="94"/>
      <c r="F112" s="94"/>
      <c r="G112" s="95"/>
      <c r="H112" s="10"/>
      <c r="I112" s="11"/>
      <c r="J112" s="12"/>
    </row>
    <row r="113" ht="14.4" customHeight="1">
      <c r="A113" t="s" s="42">
        <v>145</v>
      </c>
      <c r="B113" t="s" s="96">
        <v>146</v>
      </c>
      <c r="C113" s="97"/>
      <c r="D113" s="98"/>
      <c r="E113" s="98"/>
      <c r="F113" s="23"/>
      <c r="G113" s="99"/>
      <c r="H113" s="10"/>
      <c r="I113" s="11"/>
      <c r="J113" s="12"/>
    </row>
    <row r="114" ht="13.55" customHeight="1">
      <c r="A114" s="47"/>
      <c r="B114" t="s" s="48">
        <v>147</v>
      </c>
      <c r="C114" s="49"/>
      <c r="D114" t="s" s="50">
        <v>69</v>
      </c>
      <c r="E114" t="s" s="50">
        <v>96</v>
      </c>
      <c r="F114" s="100"/>
      <c r="G114" s="101">
        <f>(C114*F114)/3</f>
        <v>0</v>
      </c>
      <c r="H114" s="10"/>
      <c r="I114" s="11"/>
      <c r="J114" s="12"/>
    </row>
    <row r="115" ht="13.55" customHeight="1">
      <c r="A115" s="47"/>
      <c r="B115" t="s" s="48">
        <v>148</v>
      </c>
      <c r="C115" s="49"/>
      <c r="D115" t="s" s="50">
        <v>94</v>
      </c>
      <c r="E115" t="s" s="50">
        <v>96</v>
      </c>
      <c r="F115" s="100"/>
      <c r="G115" s="101">
        <f>(C115*F115)/12</f>
        <v>0</v>
      </c>
      <c r="H115" s="10"/>
      <c r="I115" s="11"/>
      <c r="J115" s="12"/>
    </row>
    <row r="116" ht="13.55" customHeight="1">
      <c r="A116" s="47"/>
      <c r="B116" t="s" s="48">
        <v>149</v>
      </c>
      <c r="C116" s="49"/>
      <c r="D116" t="s" s="50">
        <v>94</v>
      </c>
      <c r="E116" t="s" s="50">
        <v>96</v>
      </c>
      <c r="F116" s="100"/>
      <c r="G116" s="101">
        <f>(C116*F116)/12</f>
        <v>0</v>
      </c>
      <c r="H116" s="10"/>
      <c r="I116" s="11"/>
      <c r="J116" s="12"/>
    </row>
    <row r="117" ht="13.55" customHeight="1">
      <c r="A117" s="47"/>
      <c r="B117" t="s" s="48">
        <v>150</v>
      </c>
      <c r="C117" s="49"/>
      <c r="D117" t="s" s="50">
        <v>94</v>
      </c>
      <c r="E117" t="s" s="50">
        <v>96</v>
      </c>
      <c r="F117" s="100"/>
      <c r="G117" s="101">
        <f>(C117*F117)/12</f>
        <v>0</v>
      </c>
      <c r="H117" s="10"/>
      <c r="I117" s="11"/>
      <c r="J117" s="12"/>
    </row>
    <row r="118" ht="13.55" customHeight="1">
      <c r="A118" s="47"/>
      <c r="B118" t="s" s="48">
        <v>151</v>
      </c>
      <c r="C118" s="49"/>
      <c r="D118" t="s" s="50">
        <v>94</v>
      </c>
      <c r="E118" t="s" s="50">
        <v>96</v>
      </c>
      <c r="F118" s="100"/>
      <c r="G118" s="101">
        <f>(C118*F118)/12</f>
        <v>0</v>
      </c>
      <c r="H118" s="10"/>
      <c r="I118" s="11"/>
      <c r="J118" s="12"/>
    </row>
    <row r="119" ht="13.55" customHeight="1">
      <c r="A119" s="47"/>
      <c r="B119" t="s" s="48">
        <v>152</v>
      </c>
      <c r="C119" s="49"/>
      <c r="D119" t="s" s="50">
        <v>94</v>
      </c>
      <c r="E119" t="s" s="50">
        <v>96</v>
      </c>
      <c r="F119" s="100"/>
      <c r="G119" s="101">
        <f>(C119*F119)/12</f>
        <v>0</v>
      </c>
      <c r="H119" s="10"/>
      <c r="I119" s="11"/>
      <c r="J119" s="12"/>
    </row>
    <row r="120" ht="15" customHeight="1">
      <c r="A120" s="54"/>
      <c r="B120" t="s" s="66">
        <v>153</v>
      </c>
      <c r="C120" s="67"/>
      <c r="D120" t="s" s="68">
        <v>94</v>
      </c>
      <c r="E120" t="s" s="68">
        <v>96</v>
      </c>
      <c r="F120" s="102"/>
      <c r="G120" s="103">
        <f>(C120*F120)/12</f>
        <v>0</v>
      </c>
      <c r="H120" s="10"/>
      <c r="I120" s="11"/>
      <c r="J120" s="12"/>
    </row>
    <row r="121" ht="15" customHeight="1">
      <c r="A121" t="s" s="60">
        <v>47</v>
      </c>
      <c r="B121" t="s" s="61">
        <v>154</v>
      </c>
      <c r="C121" s="74"/>
      <c r="D121" s="75"/>
      <c r="E121" s="75"/>
      <c r="F121" s="104"/>
      <c r="G121" s="105"/>
      <c r="H121" s="10"/>
      <c r="I121" s="11"/>
      <c r="J121" s="12"/>
    </row>
    <row r="122" ht="14.4" customHeight="1">
      <c r="A122" s="47"/>
      <c r="B122" t="s" s="73">
        <v>155</v>
      </c>
      <c r="C122" s="49"/>
      <c r="D122" t="s" s="50">
        <v>69</v>
      </c>
      <c r="E122" t="s" s="50">
        <v>16</v>
      </c>
      <c r="F122" s="100"/>
      <c r="G122" s="101">
        <f>(C122*F122)/3</f>
        <v>0</v>
      </c>
      <c r="H122" s="10"/>
      <c r="I122" s="11"/>
      <c r="J122" s="12"/>
    </row>
    <row r="123" ht="14.4" customHeight="1">
      <c r="A123" s="47"/>
      <c r="B123" t="s" s="73">
        <v>156</v>
      </c>
      <c r="C123" s="49"/>
      <c r="D123" t="s" s="50">
        <v>69</v>
      </c>
      <c r="E123" t="s" s="50">
        <v>16</v>
      </c>
      <c r="F123" s="100"/>
      <c r="G123" s="101">
        <f>(C123*F123)/3</f>
        <v>0</v>
      </c>
      <c r="H123" s="10"/>
      <c r="I123" s="11"/>
      <c r="J123" s="12"/>
    </row>
    <row r="124" ht="14.4" customHeight="1">
      <c r="A124" s="47"/>
      <c r="B124" t="s" s="73">
        <v>157</v>
      </c>
      <c r="C124" s="49"/>
      <c r="D124" t="s" s="50">
        <v>69</v>
      </c>
      <c r="E124" t="s" s="50">
        <v>16</v>
      </c>
      <c r="F124" s="100"/>
      <c r="G124" s="101">
        <f>(C124*F124)/3</f>
        <v>0</v>
      </c>
      <c r="H124" s="10"/>
      <c r="I124" s="11"/>
      <c r="J124" s="12"/>
    </row>
    <row r="125" ht="14.4" customHeight="1">
      <c r="A125" s="47"/>
      <c r="B125" t="s" s="73">
        <v>158</v>
      </c>
      <c r="C125" s="49"/>
      <c r="D125" t="s" s="50">
        <v>69</v>
      </c>
      <c r="E125" t="s" s="50">
        <v>16</v>
      </c>
      <c r="F125" s="100"/>
      <c r="G125" s="101">
        <f>(C125*F125)/3</f>
        <v>0</v>
      </c>
      <c r="H125" s="10"/>
      <c r="I125" s="11"/>
      <c r="J125" s="12"/>
    </row>
    <row r="126" ht="14.4" customHeight="1">
      <c r="A126" s="47"/>
      <c r="B126" t="s" s="73">
        <v>159</v>
      </c>
      <c r="C126" s="49"/>
      <c r="D126" t="s" s="50">
        <v>94</v>
      </c>
      <c r="E126" t="s" s="50">
        <v>16</v>
      </c>
      <c r="F126" s="100"/>
      <c r="G126" s="101">
        <f>(C126*F126)/12</f>
        <v>0</v>
      </c>
      <c r="H126" s="10"/>
      <c r="I126" s="11"/>
      <c r="J126" s="12"/>
    </row>
    <row r="127" ht="15" customHeight="1">
      <c r="A127" s="54"/>
      <c r="B127" t="s" s="66">
        <v>160</v>
      </c>
      <c r="C127" s="67"/>
      <c r="D127" t="s" s="68">
        <v>69</v>
      </c>
      <c r="E127" t="s" s="68">
        <v>16</v>
      </c>
      <c r="F127" s="102"/>
      <c r="G127" s="103">
        <f>(C127*F127)/3</f>
        <v>0</v>
      </c>
      <c r="H127" s="10"/>
      <c r="I127" s="11"/>
      <c r="J127" s="12"/>
    </row>
    <row r="128" ht="15" customHeight="1">
      <c r="A128" t="s" s="60">
        <v>51</v>
      </c>
      <c r="B128" t="s" s="61">
        <v>161</v>
      </c>
      <c r="C128" s="74"/>
      <c r="D128" s="75"/>
      <c r="E128" s="75"/>
      <c r="F128" s="104"/>
      <c r="G128" s="105"/>
      <c r="H128" s="10"/>
      <c r="I128" s="11"/>
      <c r="J128" s="12"/>
    </row>
    <row r="129" ht="14.4" customHeight="1">
      <c r="A129" s="47"/>
      <c r="B129" t="s" s="73">
        <v>162</v>
      </c>
      <c r="C129" s="49"/>
      <c r="D129" t="s" s="50">
        <v>94</v>
      </c>
      <c r="E129" t="s" s="50">
        <v>16</v>
      </c>
      <c r="F129" s="100"/>
      <c r="G129" s="101">
        <f>(C129*F129)/12</f>
        <v>0</v>
      </c>
      <c r="H129" s="10"/>
      <c r="I129" s="11"/>
      <c r="J129" s="12"/>
    </row>
    <row r="130" ht="14.4" customHeight="1">
      <c r="A130" s="47"/>
      <c r="B130" t="s" s="73">
        <v>163</v>
      </c>
      <c r="C130" s="49"/>
      <c r="D130" t="s" s="50">
        <v>94</v>
      </c>
      <c r="E130" t="s" s="50">
        <v>16</v>
      </c>
      <c r="F130" s="100"/>
      <c r="G130" s="101">
        <f>(C130*F130)/12</f>
        <v>0</v>
      </c>
      <c r="H130" s="10"/>
      <c r="I130" s="11"/>
      <c r="J130" s="12"/>
    </row>
    <row r="131" ht="15" customHeight="1">
      <c r="A131" s="54"/>
      <c r="B131" t="s" s="66">
        <v>164</v>
      </c>
      <c r="C131" s="67"/>
      <c r="D131" t="s" s="68">
        <v>94</v>
      </c>
      <c r="E131" t="s" s="68">
        <v>16</v>
      </c>
      <c r="F131" s="102"/>
      <c r="G131" s="103">
        <f>(C131*F131)/12</f>
        <v>0</v>
      </c>
      <c r="H131" s="10"/>
      <c r="I131" s="11"/>
      <c r="J131" s="12"/>
    </row>
    <row r="132" ht="15" customHeight="1">
      <c r="A132" t="s" s="60">
        <v>56</v>
      </c>
      <c r="B132" t="s" s="61">
        <v>165</v>
      </c>
      <c r="C132" s="74"/>
      <c r="D132" s="75"/>
      <c r="E132" s="75"/>
      <c r="F132" s="104"/>
      <c r="G132" s="105"/>
      <c r="H132" s="10"/>
      <c r="I132" s="11"/>
      <c r="J132" s="12"/>
    </row>
    <row r="133" ht="14.4" customHeight="1">
      <c r="A133" s="72"/>
      <c r="B133" t="s" s="73">
        <v>166</v>
      </c>
      <c r="C133" s="78"/>
      <c r="D133" t="s" s="50">
        <v>94</v>
      </c>
      <c r="E133" t="s" s="50">
        <v>16</v>
      </c>
      <c r="F133" s="106"/>
      <c r="G133" s="101">
        <f>(C133*F133)/12</f>
        <v>0</v>
      </c>
      <c r="H133" s="10"/>
      <c r="I133" s="11"/>
      <c r="J133" s="12"/>
    </row>
    <row r="134" ht="14.4" customHeight="1">
      <c r="A134" s="72"/>
      <c r="B134" t="s" s="73">
        <v>167</v>
      </c>
      <c r="C134" s="78"/>
      <c r="D134" t="s" s="50">
        <v>94</v>
      </c>
      <c r="E134" t="s" s="50">
        <v>16</v>
      </c>
      <c r="F134" s="106"/>
      <c r="G134" s="101">
        <f>(C134*F134)/12</f>
        <v>0</v>
      </c>
      <c r="H134" s="10"/>
      <c r="I134" s="11"/>
      <c r="J134" s="12"/>
    </row>
    <row r="135" ht="14.4" customHeight="1">
      <c r="A135" s="72"/>
      <c r="B135" t="s" s="73">
        <v>168</v>
      </c>
      <c r="C135" s="78"/>
      <c r="D135" t="s" s="50">
        <v>94</v>
      </c>
      <c r="E135" t="s" s="50">
        <v>169</v>
      </c>
      <c r="F135" s="106"/>
      <c r="G135" s="101">
        <f>(C135*F135)/12</f>
        <v>0</v>
      </c>
      <c r="H135" s="10"/>
      <c r="I135" s="11"/>
      <c r="J135" s="12"/>
    </row>
    <row r="136" ht="14.4" customHeight="1">
      <c r="A136" s="72"/>
      <c r="B136" t="s" s="73">
        <v>170</v>
      </c>
      <c r="C136" s="78"/>
      <c r="D136" t="s" s="50">
        <v>94</v>
      </c>
      <c r="E136" t="s" s="50">
        <v>16</v>
      </c>
      <c r="F136" s="106"/>
      <c r="G136" s="101">
        <f>(C136*F136)/12</f>
        <v>0</v>
      </c>
      <c r="H136" s="10"/>
      <c r="I136" s="11"/>
      <c r="J136" s="12"/>
    </row>
    <row r="137" ht="14.4" customHeight="1">
      <c r="A137" s="72"/>
      <c r="B137" t="s" s="73">
        <v>171</v>
      </c>
      <c r="C137" s="78"/>
      <c r="D137" t="s" s="50">
        <v>94</v>
      </c>
      <c r="E137" t="s" s="50">
        <v>16</v>
      </c>
      <c r="F137" s="106"/>
      <c r="G137" s="101">
        <f>(C137*F137)/12</f>
        <v>0</v>
      </c>
      <c r="H137" s="10"/>
      <c r="I137" s="11"/>
      <c r="J137" s="12"/>
    </row>
    <row r="138" ht="15" customHeight="1">
      <c r="A138" s="54"/>
      <c r="B138" t="s" s="66">
        <v>172</v>
      </c>
      <c r="C138" s="67"/>
      <c r="D138" t="s" s="68">
        <v>94</v>
      </c>
      <c r="E138" t="s" s="68">
        <v>16</v>
      </c>
      <c r="F138" s="102"/>
      <c r="G138" s="103">
        <f>(C138*F138)/12</f>
        <v>0</v>
      </c>
      <c r="H138" s="10"/>
      <c r="I138" s="11"/>
      <c r="J138" s="12"/>
    </row>
    <row r="139" ht="15" customHeight="1">
      <c r="A139" t="s" s="60">
        <v>79</v>
      </c>
      <c r="B139" t="s" s="61">
        <v>173</v>
      </c>
      <c r="C139" s="74"/>
      <c r="D139" s="75"/>
      <c r="E139" s="75"/>
      <c r="F139" s="104"/>
      <c r="G139" s="105"/>
      <c r="H139" s="10"/>
      <c r="I139" s="11"/>
      <c r="J139" s="12"/>
    </row>
    <row r="140" ht="14.4" customHeight="1">
      <c r="A140" s="47"/>
      <c r="B140" t="s" s="73">
        <v>174</v>
      </c>
      <c r="C140" s="49"/>
      <c r="D140" t="s" s="50">
        <v>94</v>
      </c>
      <c r="E140" t="s" s="50">
        <v>16</v>
      </c>
      <c r="F140" s="100"/>
      <c r="G140" s="101">
        <f>(C140*F140)/12</f>
        <v>0</v>
      </c>
      <c r="H140" s="10"/>
      <c r="I140" s="11"/>
      <c r="J140" s="12"/>
    </row>
    <row r="141" ht="14.4" customHeight="1">
      <c r="A141" s="47"/>
      <c r="B141" t="s" s="73">
        <v>175</v>
      </c>
      <c r="C141" s="49"/>
      <c r="D141" t="s" s="50">
        <v>94</v>
      </c>
      <c r="E141" t="s" s="50">
        <v>16</v>
      </c>
      <c r="F141" s="100"/>
      <c r="G141" s="101">
        <f>(C141*F141)/12</f>
        <v>0</v>
      </c>
      <c r="H141" s="10"/>
      <c r="I141" s="11"/>
      <c r="J141" s="12"/>
    </row>
    <row r="142" ht="14.4" customHeight="1">
      <c r="A142" s="47"/>
      <c r="B142" t="s" s="73">
        <v>176</v>
      </c>
      <c r="C142" s="49"/>
      <c r="D142" t="s" s="50">
        <v>94</v>
      </c>
      <c r="E142" t="s" s="50">
        <v>16</v>
      </c>
      <c r="F142" s="100"/>
      <c r="G142" s="101">
        <f>(C142*F142)/12</f>
        <v>0</v>
      </c>
      <c r="H142" s="10"/>
      <c r="I142" s="11"/>
      <c r="J142" s="12"/>
    </row>
    <row r="143" ht="15" customHeight="1">
      <c r="A143" s="54"/>
      <c r="B143" t="s" s="66">
        <v>177</v>
      </c>
      <c r="C143" s="67"/>
      <c r="D143" t="s" s="68">
        <v>94</v>
      </c>
      <c r="E143" t="s" s="68">
        <v>16</v>
      </c>
      <c r="F143" s="102"/>
      <c r="G143" s="103">
        <f>(C143*F143)/12</f>
        <v>0</v>
      </c>
      <c r="H143" s="10"/>
      <c r="I143" s="11"/>
      <c r="J143" s="12"/>
    </row>
    <row r="144" ht="15" customHeight="1">
      <c r="A144" t="s" s="60">
        <v>86</v>
      </c>
      <c r="B144" t="s" s="61">
        <v>178</v>
      </c>
      <c r="C144" s="74"/>
      <c r="D144" s="75"/>
      <c r="E144" s="75"/>
      <c r="F144" s="104"/>
      <c r="G144" s="105"/>
      <c r="H144" s="10"/>
      <c r="I144" s="11"/>
      <c r="J144" s="12"/>
    </row>
    <row r="145" ht="14.4" customHeight="1">
      <c r="A145" s="72"/>
      <c r="B145" t="s" s="73">
        <v>179</v>
      </c>
      <c r="C145" s="49"/>
      <c r="D145" t="s" s="50">
        <v>27</v>
      </c>
      <c r="E145" t="s" s="50">
        <v>16</v>
      </c>
      <c r="F145" s="100"/>
      <c r="G145" s="101">
        <f>(C145*F145)</f>
        <v>0</v>
      </c>
      <c r="H145" s="10"/>
      <c r="I145" s="11"/>
      <c r="J145" s="12"/>
    </row>
    <row r="146" ht="14.4" customHeight="1">
      <c r="A146" s="72"/>
      <c r="B146" t="s" s="73">
        <v>180</v>
      </c>
      <c r="C146" s="49"/>
      <c r="D146" t="s" s="50">
        <v>27</v>
      </c>
      <c r="E146" t="s" s="50">
        <v>16</v>
      </c>
      <c r="F146" s="100"/>
      <c r="G146" s="101">
        <f>(C146*F146)</f>
        <v>0</v>
      </c>
      <c r="H146" s="10"/>
      <c r="I146" s="11"/>
      <c r="J146" s="12"/>
    </row>
    <row r="147" ht="14.4" customHeight="1">
      <c r="A147" s="72"/>
      <c r="B147" t="s" s="73">
        <v>181</v>
      </c>
      <c r="C147" s="49"/>
      <c r="D147" t="s" s="50">
        <v>69</v>
      </c>
      <c r="E147" t="s" s="50">
        <v>16</v>
      </c>
      <c r="F147" s="100"/>
      <c r="G147" s="101">
        <f>(C147*F147)/3</f>
        <v>0</v>
      </c>
      <c r="H147" s="10"/>
      <c r="I147" s="11"/>
      <c r="J147" s="12"/>
    </row>
    <row r="148" ht="14.4" customHeight="1">
      <c r="A148" s="72"/>
      <c r="B148" t="s" s="73">
        <v>182</v>
      </c>
      <c r="C148" s="49"/>
      <c r="D148" t="s" s="50">
        <v>69</v>
      </c>
      <c r="E148" t="s" s="50">
        <v>16</v>
      </c>
      <c r="F148" s="100"/>
      <c r="G148" s="101">
        <f>(C148*F148)/3</f>
        <v>0</v>
      </c>
      <c r="H148" s="10"/>
      <c r="I148" s="11"/>
      <c r="J148" s="12"/>
    </row>
    <row r="149" ht="14.4" customHeight="1">
      <c r="A149" s="72"/>
      <c r="B149" t="s" s="73">
        <v>183</v>
      </c>
      <c r="C149" s="49"/>
      <c r="D149" t="s" s="50">
        <v>184</v>
      </c>
      <c r="E149" t="s" s="50">
        <v>16</v>
      </c>
      <c r="F149" s="100"/>
      <c r="G149" s="101">
        <f>(C149*F149)/36</f>
        <v>0</v>
      </c>
      <c r="H149" s="10"/>
      <c r="I149" s="11"/>
      <c r="J149" s="12"/>
    </row>
    <row r="150" ht="14.4" customHeight="1">
      <c r="A150" s="72"/>
      <c r="B150" t="s" s="73">
        <v>185</v>
      </c>
      <c r="C150" s="49"/>
      <c r="D150" t="s" s="50">
        <v>186</v>
      </c>
      <c r="E150" t="s" s="50">
        <v>169</v>
      </c>
      <c r="F150" s="100"/>
      <c r="G150" s="101">
        <f>(C150*F150)/24</f>
        <v>0</v>
      </c>
      <c r="H150" s="10"/>
      <c r="I150" s="11"/>
      <c r="J150" s="12"/>
    </row>
    <row r="151" ht="15" customHeight="1">
      <c r="A151" s="107"/>
      <c r="B151" t="s" s="66">
        <v>187</v>
      </c>
      <c r="C151" s="67"/>
      <c r="D151" t="s" s="68">
        <v>27</v>
      </c>
      <c r="E151" t="s" s="68">
        <v>117</v>
      </c>
      <c r="F151" s="102"/>
      <c r="G151" s="103">
        <f>(C151*F151)</f>
        <v>0</v>
      </c>
      <c r="H151" s="10"/>
      <c r="I151" s="11"/>
      <c r="J151" s="12"/>
    </row>
    <row r="152" ht="15" customHeight="1">
      <c r="A152" t="s" s="60">
        <v>97</v>
      </c>
      <c r="B152" t="s" s="61">
        <v>188</v>
      </c>
      <c r="C152" s="74"/>
      <c r="D152" s="75"/>
      <c r="E152" s="75"/>
      <c r="F152" s="104"/>
      <c r="G152" s="105"/>
      <c r="H152" s="10"/>
      <c r="I152" s="11"/>
      <c r="J152" s="12"/>
    </row>
    <row r="153" ht="14.4" customHeight="1">
      <c r="A153" s="72"/>
      <c r="B153" t="s" s="73">
        <v>189</v>
      </c>
      <c r="C153" s="78"/>
      <c r="D153" t="s" s="50">
        <v>94</v>
      </c>
      <c r="E153" t="s" s="50">
        <v>91</v>
      </c>
      <c r="F153" s="100"/>
      <c r="G153" s="101">
        <f>(C153*F153)/12</f>
        <v>0</v>
      </c>
      <c r="H153" s="10"/>
      <c r="I153" s="11"/>
      <c r="J153" s="12"/>
    </row>
    <row r="154" ht="15" customHeight="1">
      <c r="A154" s="82"/>
      <c r="B154" t="s" s="83">
        <v>190</v>
      </c>
      <c r="C154" s="86"/>
      <c r="D154" t="s" s="85">
        <v>27</v>
      </c>
      <c r="E154" t="s" s="85">
        <v>108</v>
      </c>
      <c r="F154" s="108"/>
      <c r="G154" s="109">
        <f>C154*F154</f>
        <v>0</v>
      </c>
      <c r="H154" s="10"/>
      <c r="I154" s="11"/>
      <c r="J154" s="12"/>
    </row>
    <row r="155" ht="15" customHeight="1">
      <c r="A155" s="88"/>
      <c r="B155" s="89"/>
      <c r="C155" s="89"/>
      <c r="D155" s="90"/>
      <c r="E155" s="90"/>
      <c r="F155" s="90"/>
      <c r="G155" s="91"/>
      <c r="H155" s="10"/>
      <c r="I155" s="11"/>
      <c r="J155" s="12"/>
    </row>
    <row r="156" ht="15" customHeight="1">
      <c r="A156" t="s" s="33">
        <v>5</v>
      </c>
      <c r="B156" t="s" s="92">
        <v>6</v>
      </c>
      <c r="C156" t="s" s="34">
        <v>7</v>
      </c>
      <c r="D156" t="s" s="34">
        <v>142</v>
      </c>
      <c r="E156" t="s" s="34">
        <v>8</v>
      </c>
      <c r="F156" t="s" s="34">
        <v>143</v>
      </c>
      <c r="G156" t="s" s="93">
        <v>10</v>
      </c>
      <c r="H156" s="10"/>
      <c r="I156" s="11"/>
      <c r="J156" s="12"/>
    </row>
    <row r="157" ht="15" customHeight="1">
      <c r="A157" s="37"/>
      <c r="B157" t="s" s="38">
        <v>191</v>
      </c>
      <c r="C157" s="39"/>
      <c r="D157" s="94"/>
      <c r="E157" s="94"/>
      <c r="F157" s="94"/>
      <c r="G157" s="95"/>
      <c r="H157" s="10"/>
      <c r="I157" s="11"/>
      <c r="J157" s="12"/>
    </row>
    <row r="158" ht="14.4" customHeight="1">
      <c r="A158" t="s" s="42">
        <v>145</v>
      </c>
      <c r="B158" t="s" s="96">
        <v>192</v>
      </c>
      <c r="C158" s="110"/>
      <c r="D158" s="98"/>
      <c r="E158" s="98"/>
      <c r="F158" s="110"/>
      <c r="G158" s="111"/>
      <c r="H158" s="10"/>
      <c r="I158" s="11"/>
      <c r="J158" s="12"/>
    </row>
    <row r="159" ht="14.4" customHeight="1">
      <c r="A159" s="72"/>
      <c r="B159" t="s" s="73">
        <v>193</v>
      </c>
      <c r="C159" s="78"/>
      <c r="D159" t="s" s="50">
        <v>94</v>
      </c>
      <c r="E159" t="s" s="50">
        <v>194</v>
      </c>
      <c r="F159" s="78"/>
      <c r="G159" s="52">
        <f>(C159*F159)/12</f>
        <v>0</v>
      </c>
      <c r="H159" s="10"/>
      <c r="I159" s="11"/>
      <c r="J159" s="12"/>
    </row>
    <row r="160" ht="15" customHeight="1">
      <c r="A160" s="54"/>
      <c r="B160" t="s" s="66">
        <v>195</v>
      </c>
      <c r="C160" s="67"/>
      <c r="D160" t="s" s="68">
        <v>94</v>
      </c>
      <c r="E160" t="s" s="68">
        <v>194</v>
      </c>
      <c r="F160" s="69"/>
      <c r="G160" s="70">
        <f>(C160*F160)/12</f>
        <v>0</v>
      </c>
      <c r="H160" s="10"/>
      <c r="I160" s="11"/>
      <c r="J160" s="12"/>
    </row>
    <row r="161" ht="15" customHeight="1">
      <c r="A161" t="s" s="60">
        <v>47</v>
      </c>
      <c r="B161" t="s" s="61">
        <v>196</v>
      </c>
      <c r="C161" s="74"/>
      <c r="D161" s="75"/>
      <c r="E161" s="75"/>
      <c r="F161" s="76"/>
      <c r="G161" s="77"/>
      <c r="H161" s="10"/>
      <c r="I161" s="11"/>
      <c r="J161" s="12"/>
    </row>
    <row r="162" ht="14.4" customHeight="1">
      <c r="A162" s="72"/>
      <c r="B162" t="s" s="73">
        <v>193</v>
      </c>
      <c r="C162" s="78"/>
      <c r="D162" t="s" s="50">
        <v>94</v>
      </c>
      <c r="E162" t="s" s="50">
        <v>194</v>
      </c>
      <c r="F162" s="79"/>
      <c r="G162" s="52">
        <f>(C162*F162)/12</f>
        <v>0</v>
      </c>
      <c r="H162" s="10"/>
      <c r="I162" s="11"/>
      <c r="J162" s="12"/>
    </row>
    <row r="163" ht="15" customHeight="1">
      <c r="A163" s="54"/>
      <c r="B163" t="s" s="66">
        <v>195</v>
      </c>
      <c r="C163" s="67"/>
      <c r="D163" t="s" s="68">
        <v>94</v>
      </c>
      <c r="E163" t="s" s="68">
        <v>194</v>
      </c>
      <c r="F163" s="69"/>
      <c r="G163" s="70">
        <f>(C163*F163)/12</f>
        <v>0</v>
      </c>
      <c r="H163" s="10"/>
      <c r="I163" s="11"/>
      <c r="J163" s="12"/>
    </row>
    <row r="164" ht="15" customHeight="1">
      <c r="A164" t="s" s="60">
        <v>51</v>
      </c>
      <c r="B164" t="s" s="61">
        <v>197</v>
      </c>
      <c r="C164" s="74"/>
      <c r="D164" s="75"/>
      <c r="E164" s="75"/>
      <c r="F164" s="76"/>
      <c r="G164" s="77"/>
      <c r="H164" s="10"/>
      <c r="I164" s="11"/>
      <c r="J164" s="12"/>
    </row>
    <row r="165" ht="14.4" customHeight="1">
      <c r="A165" s="47"/>
      <c r="B165" t="s" s="73">
        <v>198</v>
      </c>
      <c r="C165" s="49"/>
      <c r="D165" t="s" s="50">
        <v>94</v>
      </c>
      <c r="E165" t="s" s="50">
        <v>194</v>
      </c>
      <c r="F165" s="51"/>
      <c r="G165" s="52">
        <f>(C165*F165)/12</f>
        <v>0</v>
      </c>
      <c r="H165" s="10"/>
      <c r="I165" s="11"/>
      <c r="J165" s="12"/>
    </row>
    <row r="166" ht="15" customHeight="1">
      <c r="A166" s="54"/>
      <c r="B166" t="s" s="66">
        <v>199</v>
      </c>
      <c r="C166" s="67"/>
      <c r="D166" t="s" s="68">
        <v>94</v>
      </c>
      <c r="E166" t="s" s="68">
        <v>194</v>
      </c>
      <c r="F166" s="69"/>
      <c r="G166" s="70">
        <f>(C166*F166)/12</f>
        <v>0</v>
      </c>
      <c r="H166" s="10"/>
      <c r="I166" s="11"/>
      <c r="J166" s="12"/>
    </row>
    <row r="167" ht="15" customHeight="1">
      <c r="A167" t="s" s="60">
        <v>56</v>
      </c>
      <c r="B167" t="s" s="61">
        <v>200</v>
      </c>
      <c r="C167" s="62"/>
      <c r="D167" s="63"/>
      <c r="E167" s="63"/>
      <c r="F167" s="62"/>
      <c r="G167" s="71"/>
      <c r="H167" s="10"/>
      <c r="I167" s="11"/>
      <c r="J167" s="12"/>
    </row>
    <row r="168" ht="14.4" customHeight="1">
      <c r="A168" s="72"/>
      <c r="B168" t="s" s="73">
        <v>201</v>
      </c>
      <c r="C168" s="49"/>
      <c r="D168" t="s" s="50">
        <v>94</v>
      </c>
      <c r="E168" t="s" s="112">
        <v>194</v>
      </c>
      <c r="F168" s="51"/>
      <c r="G168" s="52">
        <f>(C168*F168)/12</f>
        <v>0</v>
      </c>
      <c r="H168" s="10"/>
      <c r="I168" s="11"/>
      <c r="J168" s="12"/>
    </row>
    <row r="169" ht="14.4" customHeight="1">
      <c r="A169" s="72"/>
      <c r="B169" t="s" s="73">
        <v>202</v>
      </c>
      <c r="C169" s="49"/>
      <c r="D169" t="s" s="50">
        <v>94</v>
      </c>
      <c r="E169" t="s" s="112">
        <v>194</v>
      </c>
      <c r="F169" s="51"/>
      <c r="G169" s="52">
        <f>(C169*F169)/12</f>
        <v>0</v>
      </c>
      <c r="H169" s="10"/>
      <c r="I169" s="11"/>
      <c r="J169" s="12"/>
    </row>
    <row r="170" ht="15" customHeight="1">
      <c r="A170" s="107"/>
      <c r="B170" t="s" s="66">
        <v>203</v>
      </c>
      <c r="C170" s="67"/>
      <c r="D170" t="s" s="68">
        <v>94</v>
      </c>
      <c r="E170" t="s" s="113">
        <v>204</v>
      </c>
      <c r="F170" s="69"/>
      <c r="G170" s="70">
        <f>(C170*F170)/12</f>
        <v>0</v>
      </c>
      <c r="H170" s="10"/>
      <c r="I170" s="11"/>
      <c r="J170" s="12"/>
    </row>
    <row r="171" ht="15" customHeight="1">
      <c r="A171" t="s" s="60">
        <v>79</v>
      </c>
      <c r="B171" t="s" s="61">
        <v>205</v>
      </c>
      <c r="C171" s="74"/>
      <c r="D171" s="75"/>
      <c r="E171" s="75"/>
      <c r="F171" s="76"/>
      <c r="G171" s="71"/>
      <c r="H171" s="10"/>
      <c r="I171" s="11"/>
      <c r="J171" s="12"/>
    </row>
    <row r="172" ht="15" customHeight="1">
      <c r="A172" s="54"/>
      <c r="B172" t="s" s="66">
        <v>206</v>
      </c>
      <c r="C172" s="67"/>
      <c r="D172" t="s" s="68">
        <v>94</v>
      </c>
      <c r="E172" t="s" s="68">
        <v>194</v>
      </c>
      <c r="F172" s="69"/>
      <c r="G172" s="87">
        <f>(C172*F172)/12</f>
        <v>0</v>
      </c>
      <c r="H172" s="10"/>
      <c r="I172" s="11"/>
      <c r="J172" s="12"/>
    </row>
    <row r="173" ht="15" customHeight="1">
      <c r="A173" t="s" s="60">
        <v>86</v>
      </c>
      <c r="B173" t="s" s="61">
        <v>207</v>
      </c>
      <c r="C173" s="62"/>
      <c r="D173" s="63"/>
      <c r="E173" s="63"/>
      <c r="F173" s="80"/>
      <c r="G173" s="114"/>
      <c r="H173" s="10"/>
      <c r="I173" s="11"/>
      <c r="J173" s="12"/>
    </row>
    <row r="174" ht="14.4" customHeight="1">
      <c r="A174" s="72"/>
      <c r="B174" t="s" s="73">
        <v>208</v>
      </c>
      <c r="C174" s="49"/>
      <c r="D174" t="s" s="50">
        <v>186</v>
      </c>
      <c r="E174" t="s" s="50">
        <v>16</v>
      </c>
      <c r="F174" s="51"/>
      <c r="G174" s="52">
        <f>(C174*F174)/24</f>
        <v>0</v>
      </c>
      <c r="H174" s="10"/>
      <c r="I174" s="11"/>
      <c r="J174" s="12"/>
    </row>
    <row r="175" ht="14.4" customHeight="1">
      <c r="A175" s="72"/>
      <c r="B175" t="s" s="73">
        <v>209</v>
      </c>
      <c r="C175" s="49"/>
      <c r="D175" t="s" s="50">
        <v>186</v>
      </c>
      <c r="E175" t="s" s="50">
        <v>96</v>
      </c>
      <c r="F175" s="51"/>
      <c r="G175" s="52">
        <f>(C175*F175)/24</f>
        <v>0</v>
      </c>
      <c r="H175" s="10"/>
      <c r="I175" s="11"/>
      <c r="J175" s="12"/>
    </row>
    <row r="176" ht="14.4" customHeight="1">
      <c r="A176" s="72"/>
      <c r="B176" t="s" s="73">
        <v>210</v>
      </c>
      <c r="C176" s="49"/>
      <c r="D176" t="s" s="50">
        <v>186</v>
      </c>
      <c r="E176" t="s" s="50">
        <v>16</v>
      </c>
      <c r="F176" s="51"/>
      <c r="G176" s="52">
        <f>(C176*F176)/24</f>
        <v>0</v>
      </c>
      <c r="H176" s="10"/>
      <c r="I176" s="11"/>
      <c r="J176" s="12"/>
    </row>
    <row r="177" ht="14.4" customHeight="1">
      <c r="A177" s="72"/>
      <c r="B177" t="s" s="73">
        <v>211</v>
      </c>
      <c r="C177" s="49"/>
      <c r="D177" t="s" s="50">
        <v>186</v>
      </c>
      <c r="E177" t="s" s="50">
        <v>96</v>
      </c>
      <c r="F177" s="51"/>
      <c r="G177" s="52">
        <f>(C177*F177)/24</f>
        <v>0</v>
      </c>
      <c r="H177" s="10"/>
      <c r="I177" s="11"/>
      <c r="J177" s="12"/>
    </row>
    <row r="178" ht="14.4" customHeight="1">
      <c r="A178" s="72"/>
      <c r="B178" t="s" s="73">
        <v>212</v>
      </c>
      <c r="C178" s="49"/>
      <c r="D178" t="s" s="50">
        <v>186</v>
      </c>
      <c r="E178" t="s" s="50">
        <v>96</v>
      </c>
      <c r="F178" s="51"/>
      <c r="G178" s="52">
        <f>(C178*F178)/24</f>
        <v>0</v>
      </c>
      <c r="H178" s="10"/>
      <c r="I178" s="11"/>
      <c r="J178" s="12"/>
    </row>
    <row r="179" ht="14.4" customHeight="1">
      <c r="A179" s="72"/>
      <c r="B179" t="s" s="73">
        <v>213</v>
      </c>
      <c r="C179" s="49"/>
      <c r="D179" t="s" s="50">
        <v>186</v>
      </c>
      <c r="E179" t="s" s="50">
        <v>16</v>
      </c>
      <c r="F179" s="51"/>
      <c r="G179" s="52">
        <f>(C179*F179)/24</f>
        <v>0</v>
      </c>
      <c r="H179" s="10"/>
      <c r="I179" s="11"/>
      <c r="J179" s="12"/>
    </row>
    <row r="180" ht="15" customHeight="1">
      <c r="A180" s="54"/>
      <c r="B180" t="s" s="66">
        <v>214</v>
      </c>
      <c r="C180" s="67"/>
      <c r="D180" t="s" s="68">
        <v>186</v>
      </c>
      <c r="E180" t="s" s="68">
        <v>215</v>
      </c>
      <c r="F180" s="69"/>
      <c r="G180" s="87">
        <f>(C180*F180)/24</f>
        <v>0</v>
      </c>
      <c r="H180" s="10"/>
      <c r="I180" s="11"/>
      <c r="J180" s="12"/>
    </row>
    <row r="181" ht="15" customHeight="1">
      <c r="A181" t="s" s="60">
        <v>97</v>
      </c>
      <c r="B181" t="s" s="61">
        <v>216</v>
      </c>
      <c r="C181" s="74"/>
      <c r="D181" s="75"/>
      <c r="E181" s="75"/>
      <c r="F181" s="76"/>
      <c r="G181" s="111"/>
      <c r="H181" s="10"/>
      <c r="I181" s="11"/>
      <c r="J181" s="12"/>
    </row>
    <row r="182" ht="15" customHeight="1">
      <c r="A182" s="54"/>
      <c r="B182" t="s" s="66">
        <v>49</v>
      </c>
      <c r="C182" s="67"/>
      <c r="D182" t="s" s="68">
        <v>94</v>
      </c>
      <c r="E182" t="s" s="68">
        <v>194</v>
      </c>
      <c r="F182" s="69"/>
      <c r="G182" s="70">
        <f>(C182*F182)/12</f>
        <v>0</v>
      </c>
      <c r="H182" s="10"/>
      <c r="I182" s="11"/>
      <c r="J182" s="12"/>
    </row>
    <row r="183" ht="15" customHeight="1">
      <c r="A183" t="s" s="60">
        <v>105</v>
      </c>
      <c r="B183" t="s" s="61">
        <v>217</v>
      </c>
      <c r="C183" s="62"/>
      <c r="D183" s="63"/>
      <c r="E183" s="63"/>
      <c r="F183" s="80"/>
      <c r="G183" s="71"/>
      <c r="H183" s="10"/>
      <c r="I183" s="11"/>
      <c r="J183" s="12"/>
    </row>
    <row r="184" ht="14.4" customHeight="1">
      <c r="A184" s="72"/>
      <c r="B184" t="s" s="73">
        <v>218</v>
      </c>
      <c r="C184" s="49"/>
      <c r="D184" t="s" s="50">
        <v>186</v>
      </c>
      <c r="E184" t="s" s="50">
        <v>16</v>
      </c>
      <c r="F184" s="51"/>
      <c r="G184" s="52">
        <f>(C184*F184)/24</f>
        <v>0</v>
      </c>
      <c r="H184" s="10"/>
      <c r="I184" s="11"/>
      <c r="J184" s="12"/>
    </row>
    <row r="185" ht="14.4" customHeight="1">
      <c r="A185" s="72"/>
      <c r="B185" t="s" s="73">
        <v>219</v>
      </c>
      <c r="C185" s="49"/>
      <c r="D185" t="s" s="50">
        <v>94</v>
      </c>
      <c r="E185" t="s" s="50">
        <v>16</v>
      </c>
      <c r="F185" s="51"/>
      <c r="G185" s="52">
        <f>(C185*F185)/12</f>
        <v>0</v>
      </c>
      <c r="H185" s="10"/>
      <c r="I185" s="11"/>
      <c r="J185" s="12"/>
    </row>
    <row r="186" ht="14.4" customHeight="1">
      <c r="A186" s="72"/>
      <c r="B186" t="s" s="73">
        <v>220</v>
      </c>
      <c r="C186" s="49"/>
      <c r="D186" t="s" s="50">
        <v>184</v>
      </c>
      <c r="E186" t="s" s="50">
        <v>16</v>
      </c>
      <c r="F186" s="51"/>
      <c r="G186" s="52">
        <f>(C186*F186)/36</f>
        <v>0</v>
      </c>
      <c r="H186" s="10"/>
      <c r="I186" s="11"/>
      <c r="J186" s="12"/>
    </row>
    <row r="187" ht="15" customHeight="1">
      <c r="A187" s="82"/>
      <c r="B187" t="s" s="83">
        <v>221</v>
      </c>
      <c r="C187" s="86"/>
      <c r="D187" t="s" s="85">
        <v>186</v>
      </c>
      <c r="E187" t="s" s="85">
        <v>194</v>
      </c>
      <c r="F187" s="115"/>
      <c r="G187" s="87">
        <f>(C187*F187)/24</f>
        <v>0</v>
      </c>
      <c r="H187" s="10"/>
      <c r="I187" s="11"/>
      <c r="J187" s="12"/>
    </row>
    <row r="188" ht="15" customHeight="1">
      <c r="A188" s="88"/>
      <c r="B188" s="89"/>
      <c r="C188" s="89"/>
      <c r="D188" s="90"/>
      <c r="E188" s="90"/>
      <c r="F188" s="116"/>
      <c r="G188" s="91"/>
      <c r="H188" s="10"/>
      <c r="I188" s="11"/>
      <c r="J188" s="12"/>
    </row>
    <row r="189" ht="15" customHeight="1">
      <c r="A189" t="s" s="33">
        <v>5</v>
      </c>
      <c r="B189" t="s" s="92">
        <v>6</v>
      </c>
      <c r="C189" t="s" s="34">
        <v>7</v>
      </c>
      <c r="D189" t="s" s="34">
        <v>142</v>
      </c>
      <c r="E189" t="s" s="34">
        <v>8</v>
      </c>
      <c r="F189" t="s" s="34">
        <v>143</v>
      </c>
      <c r="G189" t="s" s="93">
        <v>10</v>
      </c>
      <c r="H189" s="10"/>
      <c r="I189" s="11"/>
      <c r="J189" s="12"/>
    </row>
    <row r="190" ht="15" customHeight="1">
      <c r="A190" s="117"/>
      <c r="B190" t="s" s="38">
        <v>222</v>
      </c>
      <c r="C190" s="40"/>
      <c r="D190" s="118"/>
      <c r="E190" s="118"/>
      <c r="F190" s="118"/>
      <c r="G190" s="119"/>
      <c r="H190" s="10"/>
      <c r="I190" s="11"/>
      <c r="J190" s="12"/>
    </row>
    <row r="191" ht="14.4" customHeight="1">
      <c r="A191" t="s" s="42">
        <v>145</v>
      </c>
      <c r="B191" t="s" s="96">
        <v>223</v>
      </c>
      <c r="C191" s="110"/>
      <c r="D191" s="98"/>
      <c r="E191" s="98"/>
      <c r="F191" s="110"/>
      <c r="G191" s="114"/>
      <c r="H191" s="10"/>
      <c r="I191" s="11"/>
      <c r="J191" s="12"/>
    </row>
    <row r="192" ht="15" customHeight="1">
      <c r="A192" s="54"/>
      <c r="B192" t="s" s="66">
        <v>49</v>
      </c>
      <c r="C192" s="67"/>
      <c r="D192" t="s" s="68">
        <v>94</v>
      </c>
      <c r="E192" t="s" s="68">
        <v>16</v>
      </c>
      <c r="F192" s="69"/>
      <c r="G192" s="70">
        <f>(C192*F192)/12</f>
        <v>0</v>
      </c>
      <c r="H192" s="10"/>
      <c r="I192" s="11"/>
      <c r="J192" s="12"/>
    </row>
    <row r="193" ht="15" customHeight="1">
      <c r="A193" t="s" s="60">
        <v>47</v>
      </c>
      <c r="B193" t="s" s="61">
        <v>224</v>
      </c>
      <c r="C193" s="74"/>
      <c r="D193" s="75"/>
      <c r="E193" s="75"/>
      <c r="F193" s="76"/>
      <c r="G193" s="71"/>
      <c r="H193" s="10"/>
      <c r="I193" s="11"/>
      <c r="J193" s="12"/>
    </row>
    <row r="194" ht="15" customHeight="1">
      <c r="A194" s="54"/>
      <c r="B194" t="s" s="66">
        <v>49</v>
      </c>
      <c r="C194" s="67"/>
      <c r="D194" t="s" s="68">
        <v>184</v>
      </c>
      <c r="E194" t="s" s="68">
        <v>16</v>
      </c>
      <c r="F194" s="69"/>
      <c r="G194" s="70">
        <f>(C194*F194)/36</f>
        <v>0</v>
      </c>
      <c r="H194" s="10"/>
      <c r="I194" s="11"/>
      <c r="J194" s="12"/>
    </row>
    <row r="195" ht="15" customHeight="1">
      <c r="A195" t="s" s="60">
        <v>51</v>
      </c>
      <c r="B195" t="s" s="61">
        <v>225</v>
      </c>
      <c r="C195" s="74"/>
      <c r="D195" s="75"/>
      <c r="E195" s="75"/>
      <c r="F195" s="76"/>
      <c r="G195" s="71"/>
      <c r="H195" s="10"/>
      <c r="I195" s="11"/>
      <c r="J195" s="12"/>
    </row>
    <row r="196" ht="15" customHeight="1">
      <c r="A196" s="54"/>
      <c r="B196" t="s" s="66">
        <v>49</v>
      </c>
      <c r="C196" s="67"/>
      <c r="D196" t="s" s="68">
        <v>94</v>
      </c>
      <c r="E196" t="s" s="68">
        <v>16</v>
      </c>
      <c r="F196" s="69"/>
      <c r="G196" s="70">
        <f>(C196*F196)/12</f>
        <v>0</v>
      </c>
      <c r="H196" s="10"/>
      <c r="I196" s="11"/>
      <c r="J196" s="12"/>
    </row>
    <row r="197" ht="15" customHeight="1">
      <c r="A197" t="s" s="60">
        <v>56</v>
      </c>
      <c r="B197" t="s" s="61">
        <v>226</v>
      </c>
      <c r="C197" s="120"/>
      <c r="D197" s="75"/>
      <c r="E197" s="75"/>
      <c r="F197" s="76"/>
      <c r="G197" s="71"/>
      <c r="H197" s="10"/>
      <c r="I197" s="11"/>
      <c r="J197" s="12"/>
    </row>
    <row r="198" ht="15" customHeight="1">
      <c r="A198" s="54"/>
      <c r="B198" t="s" s="66">
        <v>227</v>
      </c>
      <c r="C198" s="67"/>
      <c r="D198" t="s" s="68">
        <v>94</v>
      </c>
      <c r="E198" t="s" s="68">
        <v>194</v>
      </c>
      <c r="F198" s="69"/>
      <c r="G198" s="70">
        <f>(C198*F198)/12</f>
        <v>0</v>
      </c>
      <c r="H198" s="10"/>
      <c r="I198" s="11"/>
      <c r="J198" s="12"/>
    </row>
    <row r="199" ht="15" customHeight="1">
      <c r="A199" t="s" s="60">
        <v>79</v>
      </c>
      <c r="B199" t="s" s="61">
        <v>228</v>
      </c>
      <c r="C199" s="120"/>
      <c r="D199" s="75"/>
      <c r="E199" s="75"/>
      <c r="F199" s="76"/>
      <c r="G199" s="71"/>
      <c r="H199" s="10"/>
      <c r="I199" s="11"/>
      <c r="J199" s="12"/>
    </row>
    <row r="200" ht="15" customHeight="1">
      <c r="A200" s="82"/>
      <c r="B200" t="s" s="83">
        <v>49</v>
      </c>
      <c r="C200" s="86"/>
      <c r="D200" t="s" s="85">
        <v>184</v>
      </c>
      <c r="E200" t="s" s="85">
        <v>194</v>
      </c>
      <c r="F200" s="115"/>
      <c r="G200" s="87">
        <f>(C200*F200)/36</f>
        <v>0</v>
      </c>
      <c r="H200" s="10"/>
      <c r="I200" s="11"/>
      <c r="J200" s="12"/>
    </row>
    <row r="201" ht="15" customHeight="1">
      <c r="A201" s="121"/>
      <c r="B201" s="89"/>
      <c r="C201" s="89"/>
      <c r="D201" s="89"/>
      <c r="E201" s="90"/>
      <c r="F201" s="89"/>
      <c r="G201" s="122"/>
      <c r="H201" s="11"/>
      <c r="I201" s="11"/>
      <c r="J201" s="12"/>
    </row>
    <row r="202" ht="15" customHeight="1">
      <c r="A202" s="123"/>
      <c r="B202" t="s" s="17">
        <v>229</v>
      </c>
      <c r="C202" s="19"/>
      <c r="D202" s="19"/>
      <c r="E202" s="19"/>
      <c r="F202" s="20"/>
      <c r="G202" s="124">
        <f>SUM(G11:G200)</f>
        <v>0</v>
      </c>
      <c r="H202" s="10"/>
      <c r="I202" s="11"/>
      <c r="J202" s="12"/>
    </row>
    <row r="203" ht="14.4" customHeight="1">
      <c r="A203" s="125"/>
      <c r="B203" s="126"/>
      <c r="C203" s="126"/>
      <c r="D203" s="126"/>
      <c r="E203" s="126"/>
      <c r="F203" s="126"/>
      <c r="G203" s="127"/>
      <c r="H203" s="11"/>
      <c r="I203" s="11"/>
      <c r="J203" s="12"/>
    </row>
    <row r="204" ht="14.4" customHeight="1">
      <c r="A204" s="128"/>
      <c r="B204" s="11"/>
      <c r="C204" s="11"/>
      <c r="D204" s="11"/>
      <c r="E204" s="11"/>
      <c r="F204" s="11"/>
      <c r="G204" s="11"/>
      <c r="H204" s="11"/>
      <c r="I204" s="11"/>
      <c r="J204" s="12"/>
    </row>
    <row r="205" ht="14.4" customHeight="1">
      <c r="A205" s="129"/>
      <c r="B205" s="130"/>
      <c r="C205" s="130"/>
      <c r="D205" s="130"/>
      <c r="E205" s="130"/>
      <c r="F205" s="130"/>
      <c r="G205" s="130"/>
      <c r="H205" s="11"/>
      <c r="I205" s="11"/>
      <c r="J205" s="12"/>
    </row>
    <row r="206" ht="14.4" customHeight="1">
      <c r="A206" s="129"/>
      <c r="B206" s="130"/>
      <c r="C206" s="130"/>
      <c r="D206" s="130"/>
      <c r="E206" s="130"/>
      <c r="F206" s="130"/>
      <c r="G206" s="130"/>
      <c r="H206" s="11"/>
      <c r="I206" s="11"/>
      <c r="J206" s="12"/>
    </row>
    <row r="207" ht="14.4" customHeight="1">
      <c r="A207" s="129"/>
      <c r="B207" s="130"/>
      <c r="C207" s="130"/>
      <c r="D207" s="130"/>
      <c r="E207" s="130"/>
      <c r="F207" s="130"/>
      <c r="G207" s="130"/>
      <c r="H207" s="11"/>
      <c r="I207" s="11"/>
      <c r="J207" s="12"/>
    </row>
    <row r="208" ht="14.4" customHeight="1">
      <c r="A208" s="131"/>
      <c r="B208" s="132"/>
      <c r="C208" s="132"/>
      <c r="D208" s="132"/>
      <c r="E208" s="132"/>
      <c r="F208" s="132"/>
      <c r="G208" s="132"/>
      <c r="H208" s="11"/>
      <c r="I208" s="11"/>
      <c r="J208" s="12"/>
    </row>
    <row r="209" ht="14.4" customHeight="1">
      <c r="A209" s="133"/>
      <c r="B209" s="134"/>
      <c r="C209" s="134"/>
      <c r="D209" s="134"/>
      <c r="E209" s="134"/>
      <c r="F209" s="134"/>
      <c r="G209" s="134"/>
      <c r="H209" s="11"/>
      <c r="I209" s="11"/>
      <c r="J209" s="12"/>
    </row>
    <row r="210" ht="14.4" customHeight="1">
      <c r="A210" s="133"/>
      <c r="B210" s="134"/>
      <c r="C210" s="134"/>
      <c r="D210" s="134"/>
      <c r="E210" s="134"/>
      <c r="F210" s="134"/>
      <c r="G210" s="134"/>
      <c r="H210" s="11"/>
      <c r="I210" s="11"/>
      <c r="J210" s="12"/>
    </row>
    <row r="211" ht="14.4" customHeight="1">
      <c r="A211" s="128"/>
      <c r="B211" s="11"/>
      <c r="C211" s="11"/>
      <c r="D211" s="11"/>
      <c r="E211" s="11"/>
      <c r="F211" s="11"/>
      <c r="G211" s="11"/>
      <c r="H211" s="11"/>
      <c r="I211" s="11"/>
      <c r="J211" s="12"/>
    </row>
    <row r="212" ht="14.4" customHeight="1">
      <c r="A212" s="128"/>
      <c r="B212" s="11"/>
      <c r="C212" s="11"/>
      <c r="D212" s="11"/>
      <c r="E212" s="11"/>
      <c r="F212" s="11"/>
      <c r="G212" s="11"/>
      <c r="H212" s="11"/>
      <c r="I212" s="11"/>
      <c r="J212" s="12"/>
    </row>
    <row r="213" ht="14.4" customHeight="1">
      <c r="A213" s="128"/>
      <c r="B213" s="11"/>
      <c r="C213" s="11"/>
      <c r="D213" s="11"/>
      <c r="E213" s="11"/>
      <c r="F213" s="11"/>
      <c r="G213" s="11"/>
      <c r="H213" s="11"/>
      <c r="I213" s="11"/>
      <c r="J213" s="12"/>
    </row>
    <row r="214" ht="14.4" customHeight="1">
      <c r="A214" s="128"/>
      <c r="B214" s="11"/>
      <c r="C214" s="11"/>
      <c r="D214" s="11"/>
      <c r="E214" s="11"/>
      <c r="F214" s="11"/>
      <c r="G214" s="11"/>
      <c r="H214" s="11"/>
      <c r="I214" s="11"/>
      <c r="J214" s="12"/>
    </row>
    <row r="215" ht="14.4" customHeight="1">
      <c r="A215" s="135"/>
      <c r="B215" s="136"/>
      <c r="C215" s="136"/>
      <c r="D215" s="136"/>
      <c r="E215" s="136"/>
      <c r="F215" s="136"/>
      <c r="G215" t="s" s="137">
        <v>230</v>
      </c>
      <c r="H215" s="136"/>
      <c r="I215" s="136"/>
      <c r="J215" s="138"/>
    </row>
  </sheetData>
  <mergeCells count="7">
    <mergeCell ref="B2:G2"/>
    <mergeCell ref="B202:F202"/>
    <mergeCell ref="B4:G4"/>
    <mergeCell ref="B3:G3"/>
    <mergeCell ref="C5:E5"/>
    <mergeCell ref="C6:E6"/>
    <mergeCell ref="C7:E7"/>
  </mergeCells>
  <pageMargins left="0.354331" right="0.393701" top="0.984252" bottom="0.984252" header="0.393701" footer="0.354331"/>
  <pageSetup firstPageNumber="1" fitToHeight="1" fitToWidth="1" scale="94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